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G:\.shortcut-targets-by-id\0Bz8nUbh9iOwPakFjT3VucWxVdG8\ARF Monitoring\Bacteria Monitoring\2021\Bacteria Data 2021\"/>
    </mc:Choice>
  </mc:AlternateContent>
  <xr:revisionPtr revIDLastSave="0" documentId="8_{DCEFB98A-9F3F-4740-8CA5-53B5918DFD2C}" xr6:coauthVersionLast="47" xr6:coauthVersionMax="47" xr10:uidLastSave="{00000000-0000-0000-0000-000000000000}"/>
  <bookViews>
    <workbookView xWindow="-108" yWindow="-108" windowWidth="23256" windowHeight="13896" activeTab="1" xr2:uid="{00000000-000D-0000-FFFF-FFFF00000000}"/>
  </bookViews>
  <sheets>
    <sheet name="Sheet1" sheetId="1" r:id="rId1"/>
    <sheet name="Sheet2" sheetId="3" r:id="rId2"/>
    <sheet name="Note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9VtMw/39R87aPmc5/3aqSeJm3DA=="/>
    </ext>
  </extLst>
</workbook>
</file>

<file path=xl/calcChain.xml><?xml version="1.0" encoding="utf-8"?>
<calcChain xmlns="http://schemas.openxmlformats.org/spreadsheetml/2006/main">
  <c r="R63" i="1" l="1"/>
  <c r="R51" i="1"/>
  <c r="R60" i="1"/>
  <c r="R53" i="1"/>
  <c r="R57" i="1"/>
  <c r="R64" i="1"/>
  <c r="R54" i="1"/>
  <c r="R68" i="1"/>
  <c r="R59" i="1"/>
  <c r="R61" i="1"/>
  <c r="R50" i="1"/>
  <c r="R52" i="1"/>
  <c r="R55" i="1"/>
  <c r="R56" i="1"/>
  <c r="R67" i="1"/>
  <c r="R65" i="1"/>
  <c r="R66" i="1"/>
  <c r="R58" i="1"/>
  <c r="R62" i="1"/>
  <c r="R47" i="1"/>
  <c r="R44" i="1"/>
  <c r="R42" i="1"/>
  <c r="R31" i="1"/>
  <c r="R32" i="1"/>
  <c r="R30" i="1"/>
  <c r="R29" i="1"/>
  <c r="R15" i="1"/>
  <c r="R16" i="1"/>
  <c r="R17" i="1"/>
  <c r="R18" i="1"/>
  <c r="R19" i="1"/>
  <c r="R20" i="1"/>
  <c r="R21" i="1"/>
  <c r="R22" i="1"/>
  <c r="R23" i="1"/>
  <c r="R24" i="1"/>
  <c r="R25" i="1"/>
  <c r="R26" i="1"/>
  <c r="R27" i="1"/>
  <c r="R28" i="1"/>
  <c r="R14" i="1"/>
  <c r="R11" i="1"/>
  <c r="R8" i="1"/>
  <c r="R6" i="1"/>
</calcChain>
</file>

<file path=xl/sharedStrings.xml><?xml version="1.0" encoding="utf-8"?>
<sst xmlns="http://schemas.openxmlformats.org/spreadsheetml/2006/main" count="258" uniqueCount="41">
  <si>
    <t>most probable number of colony forming units/100 mL</t>
  </si>
  <si>
    <t>Sample Site (creek)</t>
  </si>
  <si>
    <t xml:space="preserve">West River </t>
  </si>
  <si>
    <t>West River Sailing Club</t>
  </si>
  <si>
    <t>Rhode River</t>
  </si>
  <si>
    <t>&lt;1</t>
  </si>
  <si>
    <t>Crab Creek Upper</t>
  </si>
  <si>
    <t>Boyds Cove</t>
  </si>
  <si>
    <t>Glen Isle</t>
  </si>
  <si>
    <t>Hambleton Estates</t>
  </si>
  <si>
    <t>Harbor Hills</t>
  </si>
  <si>
    <t>Hillsmere Beach</t>
  </si>
  <si>
    <r>
      <t xml:space="preserve">High levels of </t>
    </r>
    <r>
      <rPr>
        <i/>
        <sz val="11"/>
        <color rgb="FF000000"/>
        <rFont val="Calibri"/>
        <family val="2"/>
      </rPr>
      <t>Enterococci</t>
    </r>
    <r>
      <rPr>
        <sz val="11"/>
        <color rgb="FF000000"/>
        <rFont val="Calibri"/>
        <family val="2"/>
      </rPr>
      <t xml:space="preserve"> bacteria (highlighted in red) are often indicative of other microorganisms present in the water which could cause illness such as gastroenteritis, ear infections, etc. It is generally recommended by the U.S. Environmental Protection Agency not to swim in water containing </t>
    </r>
    <r>
      <rPr>
        <i/>
        <sz val="11"/>
        <color rgb="FF000000"/>
        <rFont val="Calibri"/>
        <family val="2"/>
      </rPr>
      <t>Enterococci</t>
    </r>
    <r>
      <rPr>
        <sz val="11"/>
        <color rgb="FF000000"/>
        <rFont val="Calibri"/>
        <family val="2"/>
      </rPr>
      <t xml:space="preserve"> counts that have an average value exceeding 35 cfu/100 mL or a single sample result of more than </t>
    </r>
    <r>
      <rPr>
        <b/>
        <sz val="11"/>
        <color rgb="FFFF0000"/>
        <rFont val="Calibri"/>
        <family val="2"/>
      </rPr>
      <t>104 cfu/100 mL</t>
    </r>
    <r>
      <rPr>
        <sz val="11"/>
        <color rgb="FFFF0000"/>
        <rFont val="Calibri"/>
        <family val="2"/>
      </rPr>
      <t xml:space="preserve">. </t>
    </r>
  </si>
  <si>
    <r>
      <t>Shoreham (</t>
    </r>
    <r>
      <rPr>
        <i/>
        <sz val="14"/>
        <color theme="1"/>
        <rFont val="Calibri"/>
        <family val="2"/>
      </rPr>
      <t>Bay</t>
    </r>
    <r>
      <rPr>
        <sz val="14"/>
        <color theme="1"/>
        <rFont val="Calibri"/>
        <family val="2"/>
      </rPr>
      <t>)</t>
    </r>
  </si>
  <si>
    <r>
      <t>South River Park Community (</t>
    </r>
    <r>
      <rPr>
        <i/>
        <sz val="14"/>
        <color theme="1"/>
        <rFont val="Calibri"/>
        <family val="2"/>
      </rPr>
      <t>Warehouse</t>
    </r>
    <r>
      <rPr>
        <sz val="14"/>
        <color theme="1"/>
        <rFont val="Calibri"/>
        <family val="2"/>
      </rPr>
      <t>)</t>
    </r>
  </si>
  <si>
    <r>
      <t>Edgewater Beach (</t>
    </r>
    <r>
      <rPr>
        <i/>
        <sz val="14"/>
        <color theme="1"/>
        <rFont val="Calibri"/>
        <family val="2"/>
      </rPr>
      <t>Spring Lake</t>
    </r>
    <r>
      <rPr>
        <sz val="14"/>
        <color theme="1"/>
        <rFont val="Calibri"/>
        <family val="2"/>
      </rPr>
      <t>)</t>
    </r>
  </si>
  <si>
    <r>
      <t>Eatons Landing (</t>
    </r>
    <r>
      <rPr>
        <i/>
        <sz val="14"/>
        <rFont val="Calibri"/>
        <family val="2"/>
      </rPr>
      <t>Crab</t>
    </r>
    <r>
      <rPr>
        <sz val="14"/>
        <rFont val="Calibri"/>
        <family val="2"/>
      </rPr>
      <t>)</t>
    </r>
  </si>
  <si>
    <r>
      <t>Wilelinor (</t>
    </r>
    <r>
      <rPr>
        <i/>
        <sz val="14"/>
        <color theme="1"/>
        <rFont val="Calibri"/>
        <family val="2"/>
      </rPr>
      <t>Church</t>
    </r>
    <r>
      <rPr>
        <sz val="14"/>
        <color theme="1"/>
        <rFont val="Calibri"/>
        <family val="2"/>
      </rPr>
      <t>)</t>
    </r>
  </si>
  <si>
    <r>
      <t>Poplar Point (</t>
    </r>
    <r>
      <rPr>
        <i/>
        <sz val="14"/>
        <color theme="1"/>
        <rFont val="Calibri"/>
        <family val="2"/>
      </rPr>
      <t>Church</t>
    </r>
    <r>
      <rPr>
        <sz val="14"/>
        <color theme="1"/>
        <rFont val="Calibri"/>
        <family val="2"/>
      </rPr>
      <t>)</t>
    </r>
  </si>
  <si>
    <r>
      <t>Riva Trace (</t>
    </r>
    <r>
      <rPr>
        <i/>
        <sz val="14"/>
        <color theme="1"/>
        <rFont val="Calibri"/>
        <family val="2"/>
      </rPr>
      <t>Gingerville</t>
    </r>
    <r>
      <rPr>
        <sz val="14"/>
        <color theme="1"/>
        <rFont val="Calibri"/>
        <family val="2"/>
      </rPr>
      <t>)</t>
    </r>
  </si>
  <si>
    <r>
      <t>Southdown Shores (</t>
    </r>
    <r>
      <rPr>
        <i/>
        <sz val="14"/>
        <color theme="1"/>
        <rFont val="Calibri"/>
        <family val="2"/>
      </rPr>
      <t>Beards</t>
    </r>
    <r>
      <rPr>
        <sz val="14"/>
        <color theme="1"/>
        <rFont val="Calibri"/>
        <family val="2"/>
      </rPr>
      <t>)</t>
    </r>
  </si>
  <si>
    <r>
      <t>Sylvan Shores (</t>
    </r>
    <r>
      <rPr>
        <i/>
        <sz val="14"/>
        <color theme="1"/>
        <rFont val="Calibri"/>
        <family val="2"/>
      </rPr>
      <t>South</t>
    </r>
    <r>
      <rPr>
        <sz val="14"/>
        <color theme="1"/>
        <rFont val="Calibri"/>
        <family val="2"/>
      </rPr>
      <t>)</t>
    </r>
  </si>
  <si>
    <r>
      <t>Broadview/Preserve (</t>
    </r>
    <r>
      <rPr>
        <i/>
        <sz val="14"/>
        <color theme="1"/>
        <rFont val="Calibri"/>
        <family val="2"/>
      </rPr>
      <t>Broad</t>
    </r>
    <r>
      <rPr>
        <sz val="14"/>
        <color theme="1"/>
        <rFont val="Calibri"/>
        <family val="2"/>
      </rPr>
      <t>)</t>
    </r>
  </si>
  <si>
    <r>
      <t>Southhaven (</t>
    </r>
    <r>
      <rPr>
        <i/>
        <sz val="14"/>
        <rFont val="Calibri"/>
        <family val="2"/>
      </rPr>
      <t>Broad</t>
    </r>
    <r>
      <rPr>
        <sz val="14"/>
        <rFont val="Calibri"/>
        <family val="2"/>
      </rPr>
      <t>)</t>
    </r>
  </si>
  <si>
    <r>
      <t>Hillsmere Marina (</t>
    </r>
    <r>
      <rPr>
        <i/>
        <sz val="14"/>
        <color theme="1"/>
        <rFont val="Calibri"/>
        <family val="2"/>
      </rPr>
      <t>Duvall</t>
    </r>
    <r>
      <rPr>
        <sz val="14"/>
        <color theme="1"/>
        <rFont val="Calibri"/>
        <family val="2"/>
      </rPr>
      <t>)</t>
    </r>
  </si>
  <si>
    <r>
      <rPr>
        <b/>
        <sz val="14"/>
        <color theme="4" tint="-0.249977111117893"/>
        <rFont val="Calibri"/>
        <family val="2"/>
      </rPr>
      <t xml:space="preserve">South River </t>
    </r>
    <r>
      <rPr>
        <sz val="14"/>
        <color theme="4" tint="-0.249977111117893"/>
        <rFont val="Calibri"/>
        <family val="2"/>
      </rPr>
      <t xml:space="preserve"> </t>
    </r>
  </si>
  <si>
    <t>Larrimore  Point = Londontown</t>
  </si>
  <si>
    <t>Broad (on it's own PDF) = Southhaven</t>
  </si>
  <si>
    <t>Larrimore Point</t>
  </si>
  <si>
    <r>
      <t>Sylvan Shores (</t>
    </r>
    <r>
      <rPr>
        <i/>
        <sz val="14"/>
        <color theme="1"/>
        <rFont val="Calibri"/>
        <family val="2"/>
      </rPr>
      <t>Hardestys Cove</t>
    </r>
    <r>
      <rPr>
        <sz val="14"/>
        <color theme="1"/>
        <rFont val="Calibri"/>
        <family val="2"/>
      </rPr>
      <t>)</t>
    </r>
  </si>
  <si>
    <t>was beverly beach</t>
  </si>
  <si>
    <r>
      <t>Cadle Avenue (</t>
    </r>
    <r>
      <rPr>
        <i/>
        <sz val="14"/>
        <color theme="1"/>
        <rFont val="Calibri"/>
        <family val="2"/>
      </rPr>
      <t>Cadle</t>
    </r>
    <r>
      <rPr>
        <sz val="14"/>
        <color theme="1"/>
        <rFont val="Calibri"/>
        <family val="2"/>
      </rPr>
      <t>)</t>
    </r>
  </si>
  <si>
    <t>no data</t>
  </si>
  <si>
    <t xml:space="preserve">School Creek Dock </t>
  </si>
  <si>
    <r>
      <t xml:space="preserve">School Creek Ditch </t>
    </r>
    <r>
      <rPr>
        <i/>
        <sz val="14"/>
        <color theme="1"/>
        <rFont val="Calibri"/>
        <family val="2"/>
      </rPr>
      <t>(Galesville)</t>
    </r>
  </si>
  <si>
    <t xml:space="preserve"> rocks added 7/12 and sample site moved from 1ft deept to 2 ft deep</t>
  </si>
  <si>
    <t>Lerch Creek (mouth)</t>
  </si>
  <si>
    <r>
      <rPr>
        <b/>
        <sz val="18"/>
        <color theme="1"/>
        <rFont val="Calibri"/>
        <family val="2"/>
      </rPr>
      <t>2021 Bacteria Sample (</t>
    </r>
    <r>
      <rPr>
        <b/>
        <i/>
        <sz val="18"/>
        <color theme="1"/>
        <rFont val="Calibri"/>
        <family val="2"/>
      </rPr>
      <t>Enterococci</t>
    </r>
    <r>
      <rPr>
        <b/>
        <sz val="18"/>
        <color theme="1"/>
        <rFont val="Calibri"/>
        <family val="2"/>
      </rPr>
      <t xml:space="preserve">) </t>
    </r>
  </si>
  <si>
    <t>Site</t>
  </si>
  <si>
    <t>GeoMean Score for 15 weeks</t>
  </si>
  <si>
    <t>Cadle Ave. (Cadle)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</si>
</sst>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7" x14ac:knownFonts="1">
    <font>
      <sz val="11"/>
      <color theme="1"/>
      <name val="Arial"/>
    </font>
    <font>
      <b/>
      <sz val="14"/>
      <color theme="1"/>
      <name val="Calibri"/>
      <family val="2"/>
    </font>
    <font>
      <sz val="14"/>
      <color theme="1"/>
      <name val="Calibri"/>
      <family val="2"/>
    </font>
    <font>
      <sz val="14"/>
      <color rgb="FF000000"/>
      <name val="Calibri"/>
      <family val="2"/>
    </font>
    <font>
      <sz val="14"/>
      <color rgb="FFFF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sz val="14"/>
      <name val="Calibri"/>
      <family val="2"/>
    </font>
    <font>
      <b/>
      <sz val="11"/>
      <color rgb="FFFF0000"/>
      <name val="Calibri"/>
      <family val="2"/>
    </font>
    <font>
      <i/>
      <sz val="14"/>
      <color theme="1"/>
      <name val="Calibri"/>
      <family val="2"/>
    </font>
    <font>
      <i/>
      <sz val="14"/>
      <name val="Calibri"/>
      <family val="2"/>
    </font>
    <font>
      <b/>
      <sz val="14"/>
      <color theme="4" tint="-0.249977111117893"/>
      <name val="Calibri"/>
      <family val="2"/>
    </font>
    <font>
      <sz val="14"/>
      <color theme="4" tint="-0.249977111117893"/>
      <name val="Calibri"/>
      <family val="2"/>
    </font>
    <font>
      <b/>
      <sz val="18"/>
      <color theme="1"/>
      <name val="Calibri"/>
      <family val="2"/>
    </font>
    <font>
      <b/>
      <i/>
      <sz val="18"/>
      <color theme="1"/>
      <name val="Calibri"/>
      <family val="2"/>
    </font>
  </fonts>
  <fills count="12">
    <fill>
      <patternFill patternType="none"/>
    </fill>
    <fill>
      <patternFill patternType="gray125"/>
    </fill>
    <fill>
      <patternFill patternType="solid">
        <fgColor theme="0"/>
        <bgColor theme="0"/>
      </patternFill>
    </fill>
    <fill>
      <patternFill patternType="solid">
        <fgColor theme="9" tint="0.79998168889431442"/>
        <bgColor indexed="64"/>
      </patternFill>
    </fill>
    <fill>
      <patternFill patternType="solid">
        <fgColor theme="4" tint="0.59999389629810485"/>
        <bgColor rgb="FFD9E2F3"/>
      </patternFill>
    </fill>
    <fill>
      <patternFill patternType="solid">
        <fgColor theme="4" tint="0.59999389629810485"/>
        <bgColor indexed="64"/>
      </patternFill>
    </fill>
    <fill>
      <patternFill patternType="solid">
        <fgColor theme="2"/>
        <bgColor indexed="64"/>
      </patternFill>
    </fill>
    <fill>
      <patternFill patternType="solid">
        <fgColor theme="0" tint="-0.14999847407452621"/>
        <bgColor theme="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14999847407452621"/>
        <bgColor indexed="64"/>
      </patternFill>
    </fill>
    <fill>
      <patternFill patternType="solid">
        <fgColor theme="7" tint="0.79998168889431442"/>
        <bgColor indexed="64"/>
      </patternFill>
    </fill>
  </fills>
  <borders count="2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2" fillId="2" borderId="1" xfId="0" applyFont="1" applyFill="1" applyBorder="1"/>
    <xf numFmtId="0" fontId="2" fillId="0" borderId="0" xfId="0" applyFont="1"/>
    <xf numFmtId="0" fontId="2" fillId="0" borderId="0" xfId="0" applyFont="1" applyAlignment="1">
      <alignment horizontal="center"/>
    </xf>
    <xf numFmtId="0" fontId="9" fillId="0" borderId="2" xfId="0" applyFont="1" applyBorder="1" applyAlignment="1">
      <alignment horizontal="center"/>
    </xf>
    <xf numFmtId="0" fontId="2" fillId="0" borderId="2" xfId="0" applyFont="1" applyBorder="1" applyAlignment="1">
      <alignment horizontal="center"/>
    </xf>
    <xf numFmtId="0" fontId="4" fillId="0" borderId="2" xfId="0" applyFont="1" applyBorder="1" applyAlignment="1">
      <alignment horizontal="center"/>
    </xf>
    <xf numFmtId="0" fontId="1" fillId="4" borderId="3" xfId="0" applyFont="1" applyFill="1" applyBorder="1"/>
    <xf numFmtId="0" fontId="3" fillId="2" borderId="5" xfId="0" applyFont="1" applyFill="1" applyBorder="1"/>
    <xf numFmtId="0" fontId="2" fillId="0" borderId="5" xfId="0" applyFont="1" applyBorder="1"/>
    <xf numFmtId="0" fontId="9" fillId="0" borderId="5" xfId="0" applyFont="1" applyBorder="1"/>
    <xf numFmtId="0" fontId="2" fillId="2" borderId="5" xfId="0" applyFont="1" applyFill="1" applyBorder="1"/>
    <xf numFmtId="0" fontId="2" fillId="6" borderId="0" xfId="0" applyFont="1" applyFill="1"/>
    <xf numFmtId="0" fontId="2" fillId="6" borderId="0" xfId="0" applyFont="1" applyFill="1" applyAlignment="1">
      <alignment horizontal="center"/>
    </xf>
    <xf numFmtId="0" fontId="2" fillId="0" borderId="6" xfId="0" applyFont="1" applyBorder="1"/>
    <xf numFmtId="0" fontId="9" fillId="0" borderId="7" xfId="0" applyFont="1" applyBorder="1" applyAlignment="1">
      <alignment horizontal="center"/>
    </xf>
    <xf numFmtId="0" fontId="2" fillId="0" borderId="7" xfId="0" applyFont="1" applyBorder="1" applyAlignment="1">
      <alignment horizontal="center"/>
    </xf>
    <xf numFmtId="0" fontId="2" fillId="6" borderId="2" xfId="0" applyFont="1" applyFill="1" applyBorder="1" applyAlignment="1">
      <alignment horizontal="center"/>
    </xf>
    <xf numFmtId="0" fontId="9" fillId="0" borderId="8" xfId="0" applyFont="1" applyBorder="1" applyAlignment="1">
      <alignment horizontal="center"/>
    </xf>
    <xf numFmtId="0" fontId="2" fillId="0" borderId="8" xfId="0" applyFont="1" applyBorder="1" applyAlignment="1">
      <alignment horizontal="center"/>
    </xf>
    <xf numFmtId="0" fontId="2" fillId="6" borderId="8" xfId="0" applyFont="1" applyFill="1" applyBorder="1" applyAlignment="1">
      <alignment horizontal="center"/>
    </xf>
    <xf numFmtId="0" fontId="4" fillId="6" borderId="7" xfId="0" applyFont="1" applyFill="1" applyBorder="1" applyAlignment="1">
      <alignment horizontal="center"/>
    </xf>
    <xf numFmtId="0" fontId="9" fillId="0" borderId="4" xfId="0" applyFont="1" applyBorder="1" applyAlignment="1">
      <alignment horizontal="center"/>
    </xf>
    <xf numFmtId="0" fontId="2" fillId="0" borderId="4" xfId="0" applyFont="1" applyBorder="1" applyAlignment="1">
      <alignment horizontal="center"/>
    </xf>
    <xf numFmtId="0" fontId="3" fillId="2" borderId="12" xfId="0" applyFont="1" applyFill="1" applyBorder="1"/>
    <xf numFmtId="0" fontId="2" fillId="0" borderId="3" xfId="0" applyFont="1" applyBorder="1"/>
    <xf numFmtId="0" fontId="2" fillId="0" borderId="12" xfId="0" applyFont="1" applyBorder="1"/>
    <xf numFmtId="0" fontId="2" fillId="6" borderId="0" xfId="0" applyFont="1" applyFill="1" applyAlignment="1">
      <alignment horizontal="left"/>
    </xf>
    <xf numFmtId="16" fontId="2" fillId="4" borderId="4" xfId="0" applyNumberFormat="1" applyFont="1" applyFill="1" applyBorder="1" applyAlignment="1">
      <alignment horizontal="center"/>
    </xf>
    <xf numFmtId="16" fontId="2" fillId="5" borderId="4" xfId="0" applyNumberFormat="1" applyFont="1" applyFill="1" applyBorder="1" applyAlignment="1">
      <alignment horizontal="center"/>
    </xf>
    <xf numFmtId="164" fontId="2" fillId="5" borderId="4" xfId="0" applyNumberFormat="1" applyFont="1" applyFill="1" applyBorder="1" applyAlignment="1">
      <alignment horizontal="center"/>
    </xf>
    <xf numFmtId="0" fontId="4" fillId="0" borderId="16" xfId="0" applyFont="1" applyBorder="1" applyAlignment="1">
      <alignment horizontal="center"/>
    </xf>
    <xf numFmtId="0" fontId="2" fillId="0" borderId="13" xfId="0" applyFont="1" applyBorder="1" applyAlignment="1">
      <alignment horizontal="center"/>
    </xf>
    <xf numFmtId="0" fontId="9" fillId="0" borderId="10" xfId="0" applyFont="1" applyBorder="1" applyAlignment="1">
      <alignment horizontal="center"/>
    </xf>
    <xf numFmtId="0" fontId="9" fillId="0" borderId="14" xfId="0" applyFont="1" applyBorder="1" applyAlignment="1">
      <alignment horizontal="center"/>
    </xf>
    <xf numFmtId="0" fontId="4" fillId="0" borderId="9" xfId="0" applyFont="1" applyBorder="1" applyAlignment="1">
      <alignment horizontal="center"/>
    </xf>
    <xf numFmtId="16" fontId="2" fillId="5" borderId="11" xfId="0" applyNumberFormat="1" applyFont="1" applyFill="1" applyBorder="1" applyAlignment="1">
      <alignment horizontal="center"/>
    </xf>
    <xf numFmtId="16" fontId="2" fillId="5" borderId="1" xfId="0" applyNumberFormat="1" applyFont="1" applyFill="1" applyBorder="1" applyAlignment="1">
      <alignment horizontal="center"/>
    </xf>
    <xf numFmtId="0" fontId="2" fillId="0" borderId="11" xfId="0" applyFont="1" applyBorder="1" applyAlignment="1">
      <alignment horizontal="center"/>
    </xf>
    <xf numFmtId="0" fontId="9" fillId="0" borderId="9" xfId="0" applyFont="1" applyBorder="1" applyAlignment="1">
      <alignment horizontal="center"/>
    </xf>
    <xf numFmtId="0" fontId="2" fillId="0" borderId="16"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2" fillId="0" borderId="14" xfId="0" applyFont="1" applyBorder="1" applyAlignment="1">
      <alignment horizontal="center"/>
    </xf>
    <xf numFmtId="16" fontId="2" fillId="5" borderId="8" xfId="0" applyNumberFormat="1" applyFont="1" applyFill="1" applyBorder="1" applyAlignment="1">
      <alignment horizontal="center"/>
    </xf>
    <xf numFmtId="0" fontId="4" fillId="0" borderId="7" xfId="0" applyFont="1" applyBorder="1" applyAlignment="1">
      <alignment horizontal="center"/>
    </xf>
    <xf numFmtId="0" fontId="2" fillId="6" borderId="7" xfId="0" applyFont="1" applyFill="1" applyBorder="1" applyAlignment="1">
      <alignment horizontal="center"/>
    </xf>
    <xf numFmtId="164" fontId="2" fillId="5" borderId="8" xfId="0" applyNumberFormat="1" applyFont="1" applyFill="1" applyBorder="1" applyAlignment="1">
      <alignment horizontal="center"/>
    </xf>
    <xf numFmtId="164" fontId="2" fillId="5" borderId="1" xfId="0" applyNumberFormat="1" applyFont="1" applyFill="1" applyBorder="1" applyAlignment="1">
      <alignment horizontal="center"/>
    </xf>
    <xf numFmtId="0" fontId="2" fillId="0" borderId="17" xfId="0" applyFont="1" applyBorder="1" applyAlignment="1">
      <alignment horizontal="center"/>
    </xf>
    <xf numFmtId="0" fontId="2" fillId="0" borderId="1" xfId="0" applyFont="1" applyBorder="1" applyAlignment="1">
      <alignment horizontal="center"/>
    </xf>
    <xf numFmtId="0" fontId="2" fillId="0" borderId="9" xfId="0" applyFont="1" applyBorder="1" applyAlignment="1">
      <alignment horizontal="center"/>
    </xf>
    <xf numFmtId="3" fontId="4" fillId="6" borderId="2" xfId="0" applyNumberFormat="1" applyFont="1" applyFill="1" applyBorder="1" applyAlignment="1">
      <alignment horizontal="center"/>
    </xf>
    <xf numFmtId="0" fontId="4" fillId="6" borderId="2" xfId="0" applyFont="1" applyFill="1" applyBorder="1" applyAlignment="1">
      <alignment horizontal="center"/>
    </xf>
    <xf numFmtId="0" fontId="2" fillId="6" borderId="13" xfId="0" applyFont="1" applyFill="1" applyBorder="1" applyAlignment="1">
      <alignment horizontal="center"/>
    </xf>
    <xf numFmtId="0" fontId="4" fillId="6" borderId="13" xfId="0" applyFont="1" applyFill="1" applyBorder="1" applyAlignment="1">
      <alignment horizontal="center"/>
    </xf>
    <xf numFmtId="16" fontId="2" fillId="5" borderId="2" xfId="0" applyNumberFormat="1" applyFont="1" applyFill="1" applyBorder="1" applyAlignment="1">
      <alignment horizontal="center"/>
    </xf>
    <xf numFmtId="0" fontId="9" fillId="0" borderId="13" xfId="0" applyFont="1" applyBorder="1" applyAlignment="1">
      <alignment horizontal="center"/>
    </xf>
    <xf numFmtId="0" fontId="2" fillId="6" borderId="1" xfId="0" applyFont="1" applyFill="1" applyBorder="1" applyAlignment="1">
      <alignment horizontal="center"/>
    </xf>
    <xf numFmtId="16" fontId="2" fillId="5" borderId="13" xfId="0" applyNumberFormat="1" applyFont="1" applyFill="1" applyBorder="1" applyAlignment="1">
      <alignment horizontal="center"/>
    </xf>
    <xf numFmtId="0" fontId="2" fillId="10" borderId="15" xfId="0" applyFont="1" applyFill="1" applyBorder="1" applyAlignment="1">
      <alignment horizontal="center"/>
    </xf>
    <xf numFmtId="0" fontId="4" fillId="0" borderId="14" xfId="0" applyFont="1" applyBorder="1" applyAlignment="1">
      <alignment horizontal="center"/>
    </xf>
    <xf numFmtId="0" fontId="2" fillId="11" borderId="0" xfId="0" applyFont="1" applyFill="1"/>
    <xf numFmtId="0" fontId="2" fillId="0" borderId="0" xfId="0" applyFont="1" applyAlignment="1">
      <alignment horizontal="center" wrapText="1"/>
    </xf>
    <xf numFmtId="0" fontId="2" fillId="10" borderId="20" xfId="0" applyFont="1" applyFill="1" applyBorder="1" applyAlignment="1">
      <alignment horizontal="center"/>
    </xf>
    <xf numFmtId="16" fontId="2" fillId="5" borderId="20" xfId="0" applyNumberFormat="1" applyFont="1" applyFill="1" applyBorder="1" applyAlignment="1">
      <alignment horizontal="center"/>
    </xf>
    <xf numFmtId="0" fontId="5" fillId="9" borderId="12"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13" fillId="7" borderId="5" xfId="0" applyFont="1" applyFill="1" applyBorder="1" applyAlignment="1">
      <alignment horizontal="left"/>
    </xf>
    <xf numFmtId="0" fontId="13" fillId="7" borderId="14" xfId="0" applyFont="1" applyFill="1" applyBorder="1" applyAlignment="1">
      <alignment horizontal="left"/>
    </xf>
    <xf numFmtId="0" fontId="13" fillId="8" borderId="5" xfId="0" applyFont="1" applyFill="1" applyBorder="1" applyAlignment="1">
      <alignment horizontal="left"/>
    </xf>
    <xf numFmtId="0" fontId="13" fillId="8" borderId="14" xfId="0" applyFont="1" applyFill="1" applyBorder="1" applyAlignment="1">
      <alignment horizontal="left"/>
    </xf>
    <xf numFmtId="0" fontId="14" fillId="8" borderId="5" xfId="0" applyFont="1" applyFill="1" applyBorder="1" applyAlignment="1">
      <alignment horizontal="left"/>
    </xf>
    <xf numFmtId="0" fontId="14" fillId="8" borderId="14" xfId="0" applyFont="1" applyFill="1" applyBorder="1" applyAlignment="1">
      <alignment horizontal="left"/>
    </xf>
    <xf numFmtId="0" fontId="15" fillId="3" borderId="6" xfId="0" applyFont="1" applyFill="1" applyBorder="1" applyAlignment="1">
      <alignment horizontal="center"/>
    </xf>
    <xf numFmtId="0" fontId="15" fillId="3" borderId="9" xfId="0" applyFont="1" applyFill="1" applyBorder="1" applyAlignment="1">
      <alignment horizontal="center"/>
    </xf>
    <xf numFmtId="0" fontId="15" fillId="3" borderId="18" xfId="0" applyFont="1" applyFill="1" applyBorder="1" applyAlignment="1">
      <alignment horizontal="center"/>
    </xf>
    <xf numFmtId="0" fontId="8" fillId="3" borderId="3" xfId="0" applyFont="1" applyFill="1" applyBorder="1" applyAlignment="1">
      <alignment horizontal="center"/>
    </xf>
    <xf numFmtId="0" fontId="8" fillId="3" borderId="1" xfId="0" applyFont="1" applyFill="1" applyBorder="1" applyAlignment="1">
      <alignment horizontal="center"/>
    </xf>
    <xf numFmtId="0" fontId="8" fillId="3" borderId="19" xfId="0" applyFont="1" applyFill="1" applyBorder="1" applyAlignment="1">
      <alignment horizontal="center"/>
    </xf>
    <xf numFmtId="0" fontId="13" fillId="7"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D1010"/>
  <sheetViews>
    <sheetView zoomScaleNormal="80" workbookViewId="0">
      <selection activeCell="G87" sqref="G87"/>
    </sheetView>
  </sheetViews>
  <sheetFormatPr defaultColWidth="12.59765625" defaultRowHeight="15" customHeight="1" x14ac:dyDescent="0.35"/>
  <cols>
    <col min="1" max="1" width="6.09765625" style="12" customWidth="1"/>
    <col min="2" max="2" width="41.69921875" style="2" customWidth="1"/>
    <col min="3" max="3" width="8.09765625" style="3" bestFit="1" customWidth="1"/>
    <col min="4" max="13" width="7.8984375" style="3" bestFit="1" customWidth="1"/>
    <col min="14" max="15" width="7.8984375" style="13" bestFit="1" customWidth="1"/>
    <col min="16" max="16" width="7.8984375" style="58" bestFit="1" customWidth="1"/>
    <col min="17" max="17" width="7.8984375" style="5" bestFit="1" customWidth="1"/>
    <col min="18" max="18" width="12.59765625" style="3"/>
    <col min="19" max="30" width="7.59765625" style="2" customWidth="1"/>
    <col min="31" max="16384" width="12.59765625" style="2"/>
  </cols>
  <sheetData>
    <row r="1" spans="2:30" s="12" customFormat="1" ht="12" customHeight="1" x14ac:dyDescent="0.35">
      <c r="C1" s="13"/>
      <c r="D1" s="13"/>
      <c r="E1" s="13"/>
      <c r="F1" s="13"/>
      <c r="G1" s="13"/>
      <c r="H1" s="13"/>
      <c r="I1" s="13"/>
      <c r="J1" s="13"/>
      <c r="K1" s="13"/>
      <c r="L1" s="13"/>
      <c r="M1" s="13"/>
      <c r="N1" s="13"/>
      <c r="O1" s="13"/>
      <c r="P1" s="58"/>
      <c r="Q1" s="5"/>
      <c r="R1" s="50"/>
    </row>
    <row r="2" spans="2:30" ht="22.95" customHeight="1" x14ac:dyDescent="0.45">
      <c r="B2" s="75" t="s">
        <v>37</v>
      </c>
      <c r="C2" s="76"/>
      <c r="D2" s="76"/>
      <c r="E2" s="76"/>
      <c r="F2" s="76"/>
      <c r="G2" s="76"/>
      <c r="H2" s="76"/>
      <c r="I2" s="76"/>
      <c r="J2" s="76"/>
      <c r="K2" s="76"/>
      <c r="L2" s="76"/>
      <c r="M2" s="76"/>
      <c r="N2" s="76"/>
      <c r="O2" s="76"/>
      <c r="P2" s="76"/>
      <c r="Q2" s="77"/>
      <c r="R2" s="50"/>
    </row>
    <row r="3" spans="2:30" ht="14.25" customHeight="1" x14ac:dyDescent="0.35">
      <c r="B3" s="78" t="s">
        <v>0</v>
      </c>
      <c r="C3" s="79"/>
      <c r="D3" s="79"/>
      <c r="E3" s="79"/>
      <c r="F3" s="79"/>
      <c r="G3" s="79"/>
      <c r="H3" s="79"/>
      <c r="I3" s="79"/>
      <c r="J3" s="79"/>
      <c r="K3" s="79"/>
      <c r="L3" s="79"/>
      <c r="M3" s="79"/>
      <c r="N3" s="79"/>
      <c r="O3" s="79"/>
      <c r="P3" s="79"/>
      <c r="Q3" s="80"/>
      <c r="R3" s="50"/>
    </row>
    <row r="4" spans="2:30" ht="15.6" customHeight="1" x14ac:dyDescent="0.35">
      <c r="B4" s="7" t="s">
        <v>1</v>
      </c>
      <c r="C4" s="28">
        <v>44342</v>
      </c>
      <c r="D4" s="29">
        <v>44349</v>
      </c>
      <c r="E4" s="36">
        <v>44356</v>
      </c>
      <c r="F4" s="44">
        <v>44363</v>
      </c>
      <c r="G4" s="44">
        <v>44370</v>
      </c>
      <c r="H4" s="37">
        <v>44377</v>
      </c>
      <c r="I4" s="29">
        <v>44384</v>
      </c>
      <c r="J4" s="30">
        <v>44391.14</v>
      </c>
      <c r="K4" s="47">
        <v>44398.14</v>
      </c>
      <c r="L4" s="30">
        <v>44405.14</v>
      </c>
      <c r="M4" s="48">
        <v>44412</v>
      </c>
      <c r="N4" s="44">
        <v>44419</v>
      </c>
      <c r="O4" s="37">
        <v>44426</v>
      </c>
      <c r="P4" s="59">
        <v>44433</v>
      </c>
      <c r="Q4" s="56">
        <v>44439</v>
      </c>
      <c r="R4" s="50"/>
    </row>
    <row r="5" spans="2:30" ht="15" customHeight="1" x14ac:dyDescent="0.35">
      <c r="B5" s="69" t="s">
        <v>2</v>
      </c>
      <c r="C5" s="70"/>
      <c r="D5" s="70"/>
      <c r="E5" s="70"/>
      <c r="F5" s="70"/>
      <c r="G5" s="70"/>
      <c r="H5" s="70"/>
      <c r="I5" s="70"/>
      <c r="J5" s="70"/>
      <c r="K5" s="70"/>
      <c r="L5" s="70"/>
      <c r="M5" s="70"/>
      <c r="N5" s="70"/>
      <c r="O5" s="70"/>
      <c r="P5" s="70"/>
      <c r="Q5" s="60"/>
      <c r="R5" s="50"/>
      <c r="S5" s="1"/>
      <c r="T5" s="1"/>
      <c r="U5" s="1"/>
      <c r="V5" s="1"/>
      <c r="W5" s="1"/>
      <c r="X5" s="1"/>
      <c r="Y5" s="1"/>
      <c r="Z5" s="1"/>
      <c r="AA5" s="1"/>
      <c r="AB5" s="1"/>
      <c r="AC5" s="1"/>
      <c r="AD5" s="1"/>
    </row>
    <row r="6" spans="2:30" ht="15.6" customHeight="1" x14ac:dyDescent="0.35">
      <c r="B6" s="24" t="s">
        <v>3</v>
      </c>
      <c r="C6" s="18">
        <v>10</v>
      </c>
      <c r="D6" s="19">
        <v>10</v>
      </c>
      <c r="E6" s="31">
        <v>146</v>
      </c>
      <c r="F6" s="4">
        <v>10</v>
      </c>
      <c r="G6" s="57">
        <v>41</v>
      </c>
      <c r="H6" s="57">
        <v>10</v>
      </c>
      <c r="I6" s="20">
        <v>31</v>
      </c>
      <c r="J6" s="19">
        <v>20</v>
      </c>
      <c r="K6" s="5">
        <v>1</v>
      </c>
      <c r="L6" s="19">
        <v>52</v>
      </c>
      <c r="M6" s="49">
        <v>1</v>
      </c>
      <c r="N6" s="17"/>
      <c r="O6" s="54"/>
      <c r="P6" s="54">
        <v>30</v>
      </c>
      <c r="Q6" s="5">
        <v>52</v>
      </c>
      <c r="R6" s="50">
        <f>GEOMEAN(Q6,P6,M6,L6,K6,J6,I6,H6,G6,F6,E6,D6,C6)</f>
        <v>15.511931298731275</v>
      </c>
      <c r="S6" s="2">
        <v>15.5</v>
      </c>
    </row>
    <row r="7" spans="2:30" ht="15.6" customHeight="1" x14ac:dyDescent="0.35">
      <c r="B7" s="8" t="s">
        <v>33</v>
      </c>
      <c r="C7" s="4">
        <v>97</v>
      </c>
      <c r="D7" s="5">
        <v>1</v>
      </c>
      <c r="E7" s="32">
        <v>85</v>
      </c>
      <c r="F7" s="4">
        <v>10</v>
      </c>
      <c r="G7" s="57"/>
      <c r="H7" s="57"/>
      <c r="I7" s="57"/>
      <c r="J7" s="57"/>
      <c r="K7" s="57"/>
      <c r="L7" s="57"/>
      <c r="M7" s="57"/>
      <c r="N7" s="57"/>
      <c r="O7" s="57"/>
      <c r="P7" s="57"/>
      <c r="Q7" s="57"/>
      <c r="R7" s="50"/>
    </row>
    <row r="8" spans="2:30" ht="15.6" customHeight="1" x14ac:dyDescent="0.35">
      <c r="B8" s="14" t="s">
        <v>34</v>
      </c>
      <c r="C8" s="33"/>
      <c r="D8" s="33"/>
      <c r="E8" s="33"/>
      <c r="F8" s="6">
        <v>546</v>
      </c>
      <c r="G8" s="41">
        <v>393</v>
      </c>
      <c r="H8" s="42">
        <v>228</v>
      </c>
      <c r="I8" s="21">
        <v>171</v>
      </c>
      <c r="J8" s="16">
        <v>85</v>
      </c>
      <c r="K8" s="6">
        <v>183</v>
      </c>
      <c r="L8" s="15">
        <v>63</v>
      </c>
      <c r="M8" s="35">
        <v>209</v>
      </c>
      <c r="N8" s="52">
        <v>1455</v>
      </c>
      <c r="O8" s="55">
        <v>373</v>
      </c>
      <c r="P8" s="54">
        <v>74</v>
      </c>
      <c r="Q8" s="5">
        <v>62</v>
      </c>
      <c r="R8" s="50">
        <f>GEOMEAN(F8:Q8)</f>
        <v>200.68073654487054</v>
      </c>
      <c r="S8" s="2">
        <v>200.7</v>
      </c>
      <c r="T8" s="2" t="s">
        <v>35</v>
      </c>
    </row>
    <row r="9" spans="2:30" ht="15.6" customHeight="1" x14ac:dyDescent="0.35">
      <c r="B9" s="14" t="s">
        <v>36</v>
      </c>
      <c r="C9" s="39"/>
      <c r="D9" s="39"/>
      <c r="E9" s="39"/>
      <c r="F9" s="39"/>
      <c r="G9" s="39"/>
      <c r="H9" s="39"/>
      <c r="I9" s="39"/>
      <c r="J9" s="39"/>
      <c r="K9" s="39"/>
      <c r="L9" s="39"/>
      <c r="M9" s="39"/>
      <c r="N9" s="52">
        <v>2489</v>
      </c>
      <c r="O9" s="55">
        <v>269</v>
      </c>
      <c r="P9" s="54">
        <v>30</v>
      </c>
      <c r="Q9" s="5">
        <v>31</v>
      </c>
      <c r="R9" s="50"/>
    </row>
    <row r="10" spans="2:30" ht="15.6" customHeight="1" x14ac:dyDescent="0.35">
      <c r="B10" s="71" t="s">
        <v>4</v>
      </c>
      <c r="C10" s="72"/>
      <c r="D10" s="72"/>
      <c r="E10" s="72"/>
      <c r="F10" s="72"/>
      <c r="G10" s="72"/>
      <c r="H10" s="72"/>
      <c r="I10" s="72"/>
      <c r="J10" s="72"/>
      <c r="K10" s="72"/>
      <c r="L10" s="72"/>
      <c r="M10" s="72"/>
      <c r="N10" s="72"/>
      <c r="O10" s="72"/>
      <c r="P10" s="72"/>
      <c r="Q10" s="60"/>
      <c r="R10" s="50"/>
    </row>
    <row r="11" spans="2:30" ht="15" customHeight="1" x14ac:dyDescent="0.35">
      <c r="B11" s="25" t="s">
        <v>31</v>
      </c>
      <c r="C11" s="22">
        <v>1</v>
      </c>
      <c r="D11" s="23">
        <v>30</v>
      </c>
      <c r="E11" s="38">
        <v>63</v>
      </c>
      <c r="F11" s="4">
        <v>10</v>
      </c>
      <c r="G11" s="4">
        <v>10</v>
      </c>
      <c r="H11" s="4">
        <v>1</v>
      </c>
      <c r="I11" s="23">
        <v>10</v>
      </c>
      <c r="J11" s="23">
        <v>20</v>
      </c>
      <c r="K11" s="5">
        <v>52</v>
      </c>
      <c r="L11" s="23">
        <v>10</v>
      </c>
      <c r="M11" s="50">
        <v>10</v>
      </c>
      <c r="N11" s="53">
        <v>650</v>
      </c>
      <c r="O11" s="55">
        <v>109</v>
      </c>
      <c r="P11" s="54">
        <v>30</v>
      </c>
      <c r="Q11" s="5">
        <v>31</v>
      </c>
      <c r="R11" s="50">
        <f>GEOMEAN(C11:Q11)</f>
        <v>18.799856304487424</v>
      </c>
      <c r="S11" s="2">
        <v>18.8</v>
      </c>
      <c r="T11" s="27" t="s">
        <v>30</v>
      </c>
    </row>
    <row r="12" spans="2:30" ht="15.6" customHeight="1" x14ac:dyDescent="0.35">
      <c r="B12" s="73" t="s">
        <v>25</v>
      </c>
      <c r="C12" s="74"/>
      <c r="D12" s="74"/>
      <c r="E12" s="74"/>
      <c r="F12" s="74"/>
      <c r="G12" s="74"/>
      <c r="H12" s="74"/>
      <c r="I12" s="74"/>
      <c r="J12" s="74"/>
      <c r="K12" s="74"/>
      <c r="L12" s="74"/>
      <c r="M12" s="74"/>
      <c r="N12" s="74"/>
      <c r="O12" s="74"/>
      <c r="P12" s="74"/>
      <c r="Q12" s="60"/>
      <c r="R12" s="50"/>
    </row>
    <row r="13" spans="2:30" ht="15" customHeight="1" x14ac:dyDescent="0.35">
      <c r="B13" s="26" t="s">
        <v>13</v>
      </c>
      <c r="C13" s="18">
        <v>20</v>
      </c>
      <c r="D13" s="19">
        <v>10</v>
      </c>
      <c r="E13" s="40">
        <v>10</v>
      </c>
      <c r="F13" s="6">
        <v>195</v>
      </c>
      <c r="G13" s="4">
        <v>20</v>
      </c>
      <c r="H13" s="4">
        <v>1</v>
      </c>
      <c r="I13" s="20">
        <v>1</v>
      </c>
      <c r="J13" s="19"/>
      <c r="K13" s="19"/>
      <c r="L13" s="19"/>
      <c r="M13" s="19"/>
      <c r="N13" s="19"/>
      <c r="O13" s="19"/>
      <c r="P13" s="19"/>
      <c r="Q13" s="19"/>
      <c r="R13" s="50"/>
    </row>
    <row r="14" spans="2:30" ht="15" customHeight="1" x14ac:dyDescent="0.35">
      <c r="B14" s="9" t="s">
        <v>11</v>
      </c>
      <c r="C14" s="4">
        <v>10</v>
      </c>
      <c r="D14" s="5">
        <v>30</v>
      </c>
      <c r="E14" s="41">
        <v>107</v>
      </c>
      <c r="F14" s="6">
        <v>173</v>
      </c>
      <c r="G14" s="4">
        <v>10</v>
      </c>
      <c r="H14" s="4">
        <v>10</v>
      </c>
      <c r="I14" s="17">
        <v>30</v>
      </c>
      <c r="J14" s="5">
        <v>1</v>
      </c>
      <c r="K14" s="5">
        <v>1</v>
      </c>
      <c r="L14" s="5">
        <v>10</v>
      </c>
      <c r="M14" s="43">
        <v>1</v>
      </c>
      <c r="N14" s="17">
        <v>75</v>
      </c>
      <c r="O14" s="54">
        <v>20</v>
      </c>
      <c r="P14" s="54">
        <v>20</v>
      </c>
      <c r="Q14" s="5">
        <v>63</v>
      </c>
      <c r="R14" s="50">
        <f>GEOMEAN(C14:Q14)</f>
        <v>14.673789328771555</v>
      </c>
      <c r="S14" s="2">
        <v>14.7</v>
      </c>
    </row>
    <row r="15" spans="2:30" ht="15" customHeight="1" x14ac:dyDescent="0.35">
      <c r="B15" s="9" t="s">
        <v>24</v>
      </c>
      <c r="C15" s="4">
        <v>1</v>
      </c>
      <c r="D15" s="5">
        <v>1</v>
      </c>
      <c r="E15" s="32">
        <v>20</v>
      </c>
      <c r="F15" s="4">
        <v>10</v>
      </c>
      <c r="G15" s="4">
        <v>1</v>
      </c>
      <c r="H15" s="4">
        <v>1</v>
      </c>
      <c r="I15" s="17">
        <v>10</v>
      </c>
      <c r="J15" s="5">
        <v>10</v>
      </c>
      <c r="K15" s="5">
        <v>10</v>
      </c>
      <c r="L15" s="5">
        <v>10</v>
      </c>
      <c r="M15" s="43">
        <v>1</v>
      </c>
      <c r="N15" s="17">
        <v>20</v>
      </c>
      <c r="O15" s="54">
        <v>74</v>
      </c>
      <c r="P15" s="54">
        <v>10</v>
      </c>
      <c r="Q15" s="5">
        <v>695</v>
      </c>
      <c r="R15" s="50">
        <f t="shared" ref="R15:R28" si="0">GEOMEAN(C15:Q15)</f>
        <v>7.7188351827515111</v>
      </c>
      <c r="S15" s="2">
        <v>7.7</v>
      </c>
    </row>
    <row r="16" spans="2:30" ht="15" customHeight="1" x14ac:dyDescent="0.35">
      <c r="B16" s="9" t="s">
        <v>14</v>
      </c>
      <c r="C16" s="4">
        <v>63</v>
      </c>
      <c r="D16" s="5">
        <v>63</v>
      </c>
      <c r="E16" s="32">
        <v>85</v>
      </c>
      <c r="F16" s="4">
        <v>31</v>
      </c>
      <c r="G16" s="4">
        <v>86</v>
      </c>
      <c r="H16" s="4">
        <v>20</v>
      </c>
      <c r="I16" s="17">
        <v>20</v>
      </c>
      <c r="J16" s="5">
        <v>10</v>
      </c>
      <c r="K16" s="6">
        <v>132</v>
      </c>
      <c r="L16" s="4">
        <v>20</v>
      </c>
      <c r="M16" s="34">
        <v>75</v>
      </c>
      <c r="N16" s="53">
        <v>109</v>
      </c>
      <c r="O16" s="54">
        <v>41</v>
      </c>
      <c r="P16" s="54">
        <v>20</v>
      </c>
      <c r="Q16" s="5">
        <v>52</v>
      </c>
      <c r="R16" s="50">
        <f t="shared" si="0"/>
        <v>43.118330431236721</v>
      </c>
      <c r="S16" s="2">
        <v>43.1</v>
      </c>
    </row>
    <row r="17" spans="2:19" ht="15" customHeight="1" x14ac:dyDescent="0.35">
      <c r="B17" s="9" t="s">
        <v>15</v>
      </c>
      <c r="C17" s="4">
        <v>20</v>
      </c>
      <c r="D17" s="5">
        <v>1</v>
      </c>
      <c r="E17" s="41">
        <v>189</v>
      </c>
      <c r="F17" s="4">
        <v>41</v>
      </c>
      <c r="G17" s="4">
        <v>73</v>
      </c>
      <c r="H17" s="4">
        <v>1</v>
      </c>
      <c r="I17" s="17">
        <v>52</v>
      </c>
      <c r="J17" s="5">
        <v>31</v>
      </c>
      <c r="K17" s="5">
        <v>10</v>
      </c>
      <c r="L17" s="5">
        <v>10</v>
      </c>
      <c r="M17" s="43">
        <v>10</v>
      </c>
      <c r="N17" s="17">
        <v>31</v>
      </c>
      <c r="O17" s="54">
        <v>86</v>
      </c>
      <c r="P17" s="54">
        <v>20</v>
      </c>
      <c r="Q17" s="5">
        <v>31</v>
      </c>
      <c r="R17" s="50">
        <f t="shared" si="0"/>
        <v>19.889064640782003</v>
      </c>
      <c r="S17" s="2">
        <v>19.899999999999999</v>
      </c>
    </row>
    <row r="18" spans="2:19" ht="15" customHeight="1" x14ac:dyDescent="0.35">
      <c r="B18" s="9" t="s">
        <v>6</v>
      </c>
      <c r="C18" s="6">
        <v>548</v>
      </c>
      <c r="D18" s="5">
        <v>31</v>
      </c>
      <c r="E18" s="32">
        <v>97</v>
      </c>
      <c r="F18" s="4">
        <v>30</v>
      </c>
      <c r="G18" s="4">
        <v>41</v>
      </c>
      <c r="H18" s="4">
        <v>51</v>
      </c>
      <c r="I18" s="17">
        <v>10</v>
      </c>
      <c r="J18" s="5">
        <v>75</v>
      </c>
      <c r="K18" s="5">
        <v>52</v>
      </c>
      <c r="L18" s="5">
        <v>20</v>
      </c>
      <c r="M18" s="43">
        <v>86</v>
      </c>
      <c r="N18" s="17">
        <v>10</v>
      </c>
      <c r="O18" s="54">
        <v>52</v>
      </c>
      <c r="P18" s="54">
        <v>10</v>
      </c>
      <c r="Q18" s="5">
        <v>97</v>
      </c>
      <c r="R18" s="50">
        <f t="shared" si="0"/>
        <v>43.276336967403608</v>
      </c>
      <c r="S18" s="2">
        <v>43.3</v>
      </c>
    </row>
    <row r="19" spans="2:19" ht="15" customHeight="1" x14ac:dyDescent="0.35">
      <c r="B19" s="10" t="s">
        <v>16</v>
      </c>
      <c r="C19" s="4">
        <v>10</v>
      </c>
      <c r="D19" s="5">
        <v>1</v>
      </c>
      <c r="E19" s="32">
        <v>1</v>
      </c>
      <c r="F19" s="4">
        <v>20</v>
      </c>
      <c r="G19" s="4">
        <v>1</v>
      </c>
      <c r="H19" s="4">
        <v>10</v>
      </c>
      <c r="I19" s="17">
        <v>20</v>
      </c>
      <c r="J19" s="5">
        <v>1</v>
      </c>
      <c r="K19" s="5">
        <v>1</v>
      </c>
      <c r="L19" s="5">
        <v>10</v>
      </c>
      <c r="M19" s="43">
        <v>10</v>
      </c>
      <c r="N19" s="17">
        <v>1</v>
      </c>
      <c r="O19" s="54">
        <v>30</v>
      </c>
      <c r="P19" s="54">
        <v>20</v>
      </c>
      <c r="Q19" s="5">
        <v>52</v>
      </c>
      <c r="R19" s="50">
        <f t="shared" si="0"/>
        <v>5.4922163796513264</v>
      </c>
      <c r="S19" s="2">
        <v>5.5</v>
      </c>
    </row>
    <row r="20" spans="2:19" ht="15" customHeight="1" x14ac:dyDescent="0.35">
      <c r="B20" s="9" t="s">
        <v>17</v>
      </c>
      <c r="C20" s="6">
        <v>148</v>
      </c>
      <c r="D20" s="5">
        <v>1</v>
      </c>
      <c r="E20" s="32">
        <v>52</v>
      </c>
      <c r="F20" s="4">
        <v>20</v>
      </c>
      <c r="G20" s="4">
        <v>10</v>
      </c>
      <c r="H20" s="4">
        <v>10</v>
      </c>
      <c r="I20" s="17">
        <v>1</v>
      </c>
      <c r="J20" s="5">
        <v>10</v>
      </c>
      <c r="K20" s="5">
        <v>1</v>
      </c>
      <c r="L20" s="5">
        <v>30</v>
      </c>
      <c r="M20" s="43">
        <v>1</v>
      </c>
      <c r="N20" s="17">
        <v>1</v>
      </c>
      <c r="O20" s="54">
        <v>1</v>
      </c>
      <c r="P20" s="54">
        <v>1</v>
      </c>
      <c r="Q20" s="5">
        <v>20</v>
      </c>
      <c r="R20" s="50">
        <f t="shared" si="0"/>
        <v>5.3830666083677441</v>
      </c>
      <c r="S20" s="2">
        <v>5.4</v>
      </c>
    </row>
    <row r="21" spans="2:19" ht="15" customHeight="1" x14ac:dyDescent="0.35">
      <c r="B21" s="9" t="s">
        <v>18</v>
      </c>
      <c r="C21" s="4">
        <v>10</v>
      </c>
      <c r="D21" s="5">
        <v>1</v>
      </c>
      <c r="E21" s="41">
        <v>183</v>
      </c>
      <c r="F21" s="4">
        <v>84</v>
      </c>
      <c r="G21" s="4">
        <v>10</v>
      </c>
      <c r="H21" s="4">
        <v>1</v>
      </c>
      <c r="I21" s="17">
        <v>1</v>
      </c>
      <c r="J21" s="5">
        <v>1</v>
      </c>
      <c r="K21" s="5">
        <v>1</v>
      </c>
      <c r="L21" s="5">
        <v>20</v>
      </c>
      <c r="M21" s="43">
        <v>1</v>
      </c>
      <c r="N21" s="17">
        <v>1</v>
      </c>
      <c r="O21" s="54">
        <v>41</v>
      </c>
      <c r="P21" s="54">
        <v>1</v>
      </c>
      <c r="Q21" s="5">
        <v>1</v>
      </c>
      <c r="R21" s="50">
        <f t="shared" si="0"/>
        <v>4.0429926196589152</v>
      </c>
      <c r="S21" s="2">
        <v>4</v>
      </c>
    </row>
    <row r="22" spans="2:19" ht="15" customHeight="1" x14ac:dyDescent="0.35">
      <c r="B22" s="10" t="s">
        <v>28</v>
      </c>
      <c r="C22" s="4">
        <v>10</v>
      </c>
      <c r="D22" s="5">
        <v>1</v>
      </c>
      <c r="E22" s="32">
        <v>10</v>
      </c>
      <c r="F22" s="4">
        <v>10</v>
      </c>
      <c r="G22" s="4">
        <v>20</v>
      </c>
      <c r="H22" s="4">
        <v>10</v>
      </c>
      <c r="I22" s="17">
        <v>1</v>
      </c>
      <c r="J22" s="5">
        <v>1</v>
      </c>
      <c r="K22" s="5">
        <v>1</v>
      </c>
      <c r="L22" s="5">
        <v>1</v>
      </c>
      <c r="M22" s="43">
        <v>1</v>
      </c>
      <c r="N22" s="17">
        <v>1</v>
      </c>
      <c r="O22" s="54">
        <v>1</v>
      </c>
      <c r="P22" s="54">
        <v>1</v>
      </c>
      <c r="Q22" s="5">
        <v>1</v>
      </c>
      <c r="R22" s="50">
        <f t="shared" si="0"/>
        <v>2.2563267888712706</v>
      </c>
      <c r="S22" s="2">
        <v>2.2999999999999998</v>
      </c>
    </row>
    <row r="23" spans="2:19" ht="15" customHeight="1" x14ac:dyDescent="0.35">
      <c r="B23" s="9" t="s">
        <v>19</v>
      </c>
      <c r="C23" s="4">
        <v>84</v>
      </c>
      <c r="D23" s="5">
        <v>10</v>
      </c>
      <c r="E23" s="41">
        <v>109</v>
      </c>
      <c r="F23" s="4">
        <v>10</v>
      </c>
      <c r="G23" s="4">
        <v>52</v>
      </c>
      <c r="H23" s="4">
        <v>10</v>
      </c>
      <c r="I23" s="17">
        <v>1</v>
      </c>
      <c r="J23" s="5">
        <v>31</v>
      </c>
      <c r="K23" s="5">
        <v>41</v>
      </c>
      <c r="L23" s="5">
        <v>20</v>
      </c>
      <c r="M23" s="43">
        <v>31</v>
      </c>
      <c r="N23" s="17">
        <v>31</v>
      </c>
      <c r="O23" s="54">
        <v>1</v>
      </c>
      <c r="P23" s="54">
        <v>1</v>
      </c>
      <c r="Q23" s="5">
        <v>10</v>
      </c>
      <c r="R23" s="50">
        <f t="shared" si="0"/>
        <v>13.731159253289977</v>
      </c>
      <c r="S23" s="2">
        <v>13.7</v>
      </c>
    </row>
    <row r="24" spans="2:19" ht="15" customHeight="1" x14ac:dyDescent="0.35">
      <c r="B24" s="9" t="s">
        <v>20</v>
      </c>
      <c r="C24" s="4">
        <v>41</v>
      </c>
      <c r="D24" s="5">
        <v>10</v>
      </c>
      <c r="E24" s="32">
        <v>20</v>
      </c>
      <c r="F24" s="4">
        <v>31</v>
      </c>
      <c r="G24" s="6">
        <v>109</v>
      </c>
      <c r="H24" s="4">
        <v>1</v>
      </c>
      <c r="I24" s="17">
        <v>1</v>
      </c>
      <c r="J24" s="5">
        <v>1</v>
      </c>
      <c r="K24" s="5">
        <v>1</v>
      </c>
      <c r="L24" s="5">
        <v>10</v>
      </c>
      <c r="M24" s="43">
        <v>20</v>
      </c>
      <c r="N24" s="53">
        <v>171</v>
      </c>
      <c r="O24" s="54">
        <v>84</v>
      </c>
      <c r="P24" s="54">
        <v>10</v>
      </c>
      <c r="Q24" s="5">
        <v>31</v>
      </c>
      <c r="R24" s="50">
        <f t="shared" si="0"/>
        <v>12.382773868544353</v>
      </c>
      <c r="S24" s="2">
        <v>12.4</v>
      </c>
    </row>
    <row r="25" spans="2:19" ht="15" customHeight="1" x14ac:dyDescent="0.35">
      <c r="B25" s="9" t="s">
        <v>29</v>
      </c>
      <c r="C25" s="6">
        <v>487</v>
      </c>
      <c r="D25" s="5">
        <v>10</v>
      </c>
      <c r="E25" s="41">
        <v>383</v>
      </c>
      <c r="F25" s="6">
        <v>160</v>
      </c>
      <c r="G25" s="6">
        <v>638</v>
      </c>
      <c r="H25" s="4">
        <v>31</v>
      </c>
      <c r="I25" s="17">
        <v>1</v>
      </c>
      <c r="J25" s="5">
        <v>10</v>
      </c>
      <c r="K25" s="5">
        <v>85</v>
      </c>
      <c r="L25" s="5">
        <v>10</v>
      </c>
      <c r="M25" s="43">
        <v>75</v>
      </c>
      <c r="N25" s="53">
        <v>867</v>
      </c>
      <c r="O25" s="55">
        <v>153</v>
      </c>
      <c r="P25" s="54">
        <v>20</v>
      </c>
      <c r="Q25" s="5">
        <v>10</v>
      </c>
      <c r="R25" s="50">
        <f t="shared" si="0"/>
        <v>54.110729242632004</v>
      </c>
      <c r="S25" s="2">
        <v>54.1</v>
      </c>
    </row>
    <row r="26" spans="2:19" ht="15" customHeight="1" x14ac:dyDescent="0.35">
      <c r="B26" s="9" t="s">
        <v>21</v>
      </c>
      <c r="C26" s="4">
        <v>1</v>
      </c>
      <c r="D26" s="5">
        <v>1</v>
      </c>
      <c r="E26" s="32">
        <v>63</v>
      </c>
      <c r="F26" s="4">
        <v>41</v>
      </c>
      <c r="G26" s="4">
        <v>20</v>
      </c>
      <c r="H26" s="4">
        <v>1</v>
      </c>
      <c r="I26" s="17">
        <v>1</v>
      </c>
      <c r="J26" s="5">
        <v>10</v>
      </c>
      <c r="K26" s="5">
        <v>10</v>
      </c>
      <c r="L26" s="5">
        <v>1</v>
      </c>
      <c r="M26" s="43">
        <v>30</v>
      </c>
      <c r="N26" s="17">
        <v>20</v>
      </c>
      <c r="O26" s="54">
        <v>10</v>
      </c>
      <c r="P26" s="54">
        <v>1</v>
      </c>
      <c r="Q26" s="5">
        <v>1</v>
      </c>
      <c r="R26" s="50">
        <f t="shared" si="0"/>
        <v>5.0051877942396219</v>
      </c>
      <c r="S26" s="2">
        <v>5</v>
      </c>
    </row>
    <row r="27" spans="2:19" ht="15" customHeight="1" x14ac:dyDescent="0.35">
      <c r="B27" s="9" t="s">
        <v>7</v>
      </c>
      <c r="C27" s="6">
        <v>156</v>
      </c>
      <c r="D27" s="5">
        <v>1</v>
      </c>
      <c r="E27" s="32">
        <v>98</v>
      </c>
      <c r="F27" s="4">
        <v>30</v>
      </c>
      <c r="G27" s="6">
        <v>121</v>
      </c>
      <c r="H27" s="4">
        <v>20</v>
      </c>
      <c r="I27" s="17">
        <v>10</v>
      </c>
      <c r="J27" s="5">
        <v>31</v>
      </c>
      <c r="K27" s="5">
        <v>10</v>
      </c>
      <c r="L27" s="5">
        <v>1</v>
      </c>
      <c r="M27" s="43">
        <v>10</v>
      </c>
      <c r="N27" s="17">
        <v>41</v>
      </c>
      <c r="O27" s="55">
        <v>169</v>
      </c>
      <c r="P27" s="54">
        <v>1</v>
      </c>
      <c r="Q27" s="5">
        <v>10</v>
      </c>
      <c r="R27" s="50">
        <f t="shared" si="0"/>
        <v>16.794018863480506</v>
      </c>
      <c r="S27" s="2">
        <v>15.8</v>
      </c>
    </row>
    <row r="28" spans="2:19" ht="15" customHeight="1" x14ac:dyDescent="0.35">
      <c r="B28" s="9" t="s">
        <v>22</v>
      </c>
      <c r="C28" s="4">
        <v>86</v>
      </c>
      <c r="D28" s="5">
        <v>1</v>
      </c>
      <c r="E28" s="41">
        <v>158</v>
      </c>
      <c r="F28" s="4">
        <v>20</v>
      </c>
      <c r="G28" s="4">
        <v>31</v>
      </c>
      <c r="H28" s="4">
        <v>1</v>
      </c>
      <c r="I28" s="17">
        <v>10</v>
      </c>
      <c r="J28" s="5">
        <v>1</v>
      </c>
      <c r="K28" s="5">
        <v>10</v>
      </c>
      <c r="L28" s="5">
        <v>1</v>
      </c>
      <c r="M28" s="43">
        <v>10</v>
      </c>
      <c r="N28" s="17">
        <v>1</v>
      </c>
      <c r="O28" s="54">
        <v>41</v>
      </c>
      <c r="P28" s="54">
        <v>1</v>
      </c>
      <c r="Q28" s="5">
        <v>10</v>
      </c>
      <c r="R28" s="50">
        <f t="shared" si="0"/>
        <v>6.8531263508142857</v>
      </c>
      <c r="S28" s="2">
        <v>6.9</v>
      </c>
    </row>
    <row r="29" spans="2:19" ht="15" customHeight="1" x14ac:dyDescent="0.35">
      <c r="B29" s="10" t="s">
        <v>23</v>
      </c>
      <c r="C29" s="4">
        <v>41</v>
      </c>
      <c r="D29" s="4"/>
      <c r="E29" s="43">
        <v>20</v>
      </c>
      <c r="F29" s="4"/>
      <c r="G29" s="4"/>
      <c r="H29" s="4">
        <v>1</v>
      </c>
      <c r="I29" s="17">
        <v>10</v>
      </c>
      <c r="J29" s="5">
        <v>1</v>
      </c>
      <c r="K29" s="5">
        <v>1</v>
      </c>
      <c r="L29" s="5">
        <v>20</v>
      </c>
      <c r="M29" s="43">
        <v>1</v>
      </c>
      <c r="N29" s="17">
        <v>1</v>
      </c>
      <c r="O29" s="54"/>
      <c r="P29" s="54">
        <v>10</v>
      </c>
      <c r="Q29" s="5">
        <v>10</v>
      </c>
      <c r="R29" s="50">
        <f>GEOMEAN(Q29,P29,N29,M29,L29,K29,J29,I29,H29,E29,C29)</f>
        <v>4.5278798625921457</v>
      </c>
      <c r="S29" s="2">
        <v>4.5</v>
      </c>
    </row>
    <row r="30" spans="2:19" ht="15" customHeight="1" x14ac:dyDescent="0.35">
      <c r="B30" s="9" t="s">
        <v>8</v>
      </c>
      <c r="C30" s="4">
        <v>10</v>
      </c>
      <c r="D30" s="5">
        <v>1</v>
      </c>
      <c r="E30" s="41">
        <v>865</v>
      </c>
      <c r="F30" s="4">
        <v>52</v>
      </c>
      <c r="G30" s="4">
        <v>20</v>
      </c>
      <c r="H30" s="4">
        <v>52</v>
      </c>
      <c r="I30" s="17">
        <v>10</v>
      </c>
      <c r="J30" s="5">
        <v>31</v>
      </c>
      <c r="K30" s="5">
        <v>10</v>
      </c>
      <c r="L30" s="5">
        <v>1</v>
      </c>
      <c r="M30" s="43">
        <v>20</v>
      </c>
      <c r="N30" s="17">
        <v>30</v>
      </c>
      <c r="O30" s="54">
        <v>1</v>
      </c>
      <c r="P30" s="54">
        <v>1</v>
      </c>
      <c r="Q30" s="5">
        <v>52</v>
      </c>
      <c r="R30" s="50">
        <f>GEOMEAN(C30:Q30)</f>
        <v>12.893513279242882</v>
      </c>
      <c r="S30" s="2">
        <v>12.9</v>
      </c>
    </row>
    <row r="31" spans="2:19" ht="15" customHeight="1" x14ac:dyDescent="0.35">
      <c r="B31" s="11" t="s">
        <v>9</v>
      </c>
      <c r="C31" s="4">
        <v>1</v>
      </c>
      <c r="D31" s="5">
        <v>1</v>
      </c>
      <c r="E31" s="32">
        <v>20</v>
      </c>
      <c r="F31" s="4">
        <v>30</v>
      </c>
      <c r="G31" s="4">
        <v>63</v>
      </c>
      <c r="H31" s="4">
        <v>10</v>
      </c>
      <c r="I31" s="17">
        <v>1</v>
      </c>
      <c r="J31" s="5">
        <v>1</v>
      </c>
      <c r="K31" s="5">
        <v>1</v>
      </c>
      <c r="L31" s="5">
        <v>10</v>
      </c>
      <c r="M31" s="43">
        <v>1</v>
      </c>
      <c r="N31" s="17">
        <v>1</v>
      </c>
      <c r="O31" s="54">
        <v>10</v>
      </c>
      <c r="P31" s="54">
        <v>1</v>
      </c>
      <c r="Q31" s="5">
        <v>1</v>
      </c>
      <c r="R31" s="50">
        <f t="shared" ref="R31:R32" si="1">GEOMEAN(C31:Q31)</f>
        <v>3.2001189384246276</v>
      </c>
      <c r="S31" s="2">
        <v>3.2</v>
      </c>
    </row>
    <row r="32" spans="2:19" ht="15" customHeight="1" x14ac:dyDescent="0.35">
      <c r="B32" s="14" t="s">
        <v>10</v>
      </c>
      <c r="C32" s="15">
        <v>52</v>
      </c>
      <c r="D32" s="16">
        <v>1</v>
      </c>
      <c r="E32" s="42">
        <v>187</v>
      </c>
      <c r="F32" s="45">
        <v>266</v>
      </c>
      <c r="G32" s="15">
        <v>74</v>
      </c>
      <c r="H32" s="15">
        <v>10</v>
      </c>
      <c r="I32" s="46">
        <v>20</v>
      </c>
      <c r="J32" s="16">
        <v>1</v>
      </c>
      <c r="K32" s="16">
        <v>95</v>
      </c>
      <c r="L32" s="16">
        <v>10</v>
      </c>
      <c r="M32" s="51">
        <v>1</v>
      </c>
      <c r="N32" s="17">
        <v>31</v>
      </c>
      <c r="O32" s="54">
        <v>1</v>
      </c>
      <c r="P32" s="54">
        <v>31</v>
      </c>
      <c r="Q32" s="5">
        <v>20</v>
      </c>
      <c r="R32" s="50">
        <f t="shared" si="1"/>
        <v>15.475012888131008</v>
      </c>
      <c r="S32" s="2">
        <v>15.5</v>
      </c>
    </row>
    <row r="33" spans="2:30" ht="47.7" customHeight="1" x14ac:dyDescent="0.35">
      <c r="B33" s="66" t="s">
        <v>12</v>
      </c>
      <c r="C33" s="67"/>
      <c r="D33" s="67"/>
      <c r="E33" s="67"/>
      <c r="F33" s="67"/>
      <c r="G33" s="67"/>
      <c r="H33" s="67"/>
      <c r="I33" s="67"/>
      <c r="J33" s="67"/>
      <c r="K33" s="67"/>
      <c r="L33" s="67"/>
      <c r="M33" s="67"/>
      <c r="N33" s="67"/>
      <c r="O33" s="67"/>
      <c r="P33" s="67"/>
      <c r="Q33" s="68"/>
      <c r="R33" s="50"/>
    </row>
    <row r="34" spans="2:30" s="12" customFormat="1" ht="14.25" customHeight="1" x14ac:dyDescent="0.35">
      <c r="C34" s="13"/>
      <c r="D34" s="13"/>
      <c r="E34" s="13"/>
      <c r="F34" s="13"/>
      <c r="G34" s="13"/>
      <c r="H34" s="13"/>
      <c r="I34" s="13"/>
      <c r="J34" s="13"/>
      <c r="K34" s="13"/>
      <c r="L34" s="13"/>
      <c r="M34" s="13"/>
      <c r="N34" s="13"/>
      <c r="O34" s="13"/>
      <c r="P34" s="58"/>
      <c r="Q34" s="5"/>
      <c r="R34" s="50"/>
    </row>
    <row r="35" spans="2:30" s="12" customFormat="1" ht="14.25" customHeight="1" x14ac:dyDescent="0.35">
      <c r="C35" s="13"/>
      <c r="D35" s="13"/>
      <c r="E35" s="13"/>
      <c r="F35" s="13"/>
      <c r="G35" s="13"/>
      <c r="H35" s="13"/>
      <c r="I35" s="13"/>
      <c r="J35" s="13"/>
      <c r="K35" s="13"/>
      <c r="L35" s="13"/>
      <c r="M35" s="13"/>
      <c r="N35" s="13"/>
      <c r="O35" s="13"/>
      <c r="P35" s="58"/>
      <c r="Q35" s="5"/>
      <c r="R35" s="50"/>
    </row>
    <row r="36" spans="2:30" s="12" customFormat="1" ht="14.25" customHeight="1" x14ac:dyDescent="0.35">
      <c r="C36" s="13"/>
      <c r="D36" s="13"/>
      <c r="E36" s="13"/>
      <c r="F36" s="13"/>
      <c r="G36" s="13"/>
      <c r="H36" s="13"/>
      <c r="I36" s="13"/>
      <c r="J36" s="13"/>
      <c r="K36" s="13"/>
      <c r="L36" s="13"/>
      <c r="M36" s="13"/>
      <c r="N36" s="13"/>
      <c r="O36" s="13"/>
      <c r="P36" s="58"/>
      <c r="Q36" s="5"/>
      <c r="R36" s="3"/>
    </row>
    <row r="37" spans="2:30" ht="14.25" customHeight="1" x14ac:dyDescent="0.35"/>
    <row r="38" spans="2:30" ht="22.95" customHeight="1" x14ac:dyDescent="0.45">
      <c r="B38" s="75" t="s">
        <v>37</v>
      </c>
      <c r="C38" s="76"/>
      <c r="D38" s="76"/>
      <c r="E38" s="76"/>
      <c r="F38" s="76"/>
      <c r="G38" s="76"/>
      <c r="H38" s="76"/>
      <c r="I38" s="76"/>
      <c r="J38" s="76"/>
      <c r="K38" s="76"/>
      <c r="L38" s="76"/>
      <c r="M38" s="76"/>
      <c r="N38" s="76"/>
      <c r="O38" s="76"/>
      <c r="P38" s="76"/>
      <c r="Q38" s="77"/>
      <c r="R38" s="50"/>
    </row>
    <row r="39" spans="2:30" ht="14.25" customHeight="1" x14ac:dyDescent="0.35">
      <c r="B39" s="78" t="s">
        <v>0</v>
      </c>
      <c r="C39" s="79"/>
      <c r="D39" s="79"/>
      <c r="E39" s="79"/>
      <c r="F39" s="79"/>
      <c r="G39" s="79"/>
      <c r="H39" s="79"/>
      <c r="I39" s="79"/>
      <c r="J39" s="79"/>
      <c r="K39" s="79"/>
      <c r="L39" s="79"/>
      <c r="M39" s="79"/>
      <c r="N39" s="79"/>
      <c r="O39" s="79"/>
      <c r="P39" s="79"/>
      <c r="Q39" s="80"/>
      <c r="R39" s="50"/>
    </row>
    <row r="40" spans="2:30" ht="15.6" customHeight="1" x14ac:dyDescent="0.35">
      <c r="B40" s="7" t="s">
        <v>1</v>
      </c>
      <c r="C40" s="28">
        <v>44342</v>
      </c>
      <c r="D40" s="29">
        <v>44349</v>
      </c>
      <c r="E40" s="36">
        <v>44356</v>
      </c>
      <c r="F40" s="44">
        <v>44363</v>
      </c>
      <c r="G40" s="44">
        <v>44370</v>
      </c>
      <c r="H40" s="37">
        <v>44377</v>
      </c>
      <c r="I40" s="29">
        <v>44384</v>
      </c>
      <c r="J40" s="30">
        <v>44391.14</v>
      </c>
      <c r="K40" s="47">
        <v>44398.14</v>
      </c>
      <c r="L40" s="30">
        <v>44405.14</v>
      </c>
      <c r="M40" s="48">
        <v>44412</v>
      </c>
      <c r="N40" s="44">
        <v>44419</v>
      </c>
      <c r="O40" s="37">
        <v>44426</v>
      </c>
      <c r="P40" s="59">
        <v>44433</v>
      </c>
      <c r="Q40" s="56">
        <v>44439</v>
      </c>
      <c r="R40" s="50"/>
    </row>
    <row r="41" spans="2:30" ht="15" customHeight="1" x14ac:dyDescent="0.35">
      <c r="B41" s="69" t="s">
        <v>2</v>
      </c>
      <c r="C41" s="70"/>
      <c r="D41" s="70"/>
      <c r="E41" s="70"/>
      <c r="F41" s="70"/>
      <c r="G41" s="70"/>
      <c r="H41" s="70"/>
      <c r="I41" s="70"/>
      <c r="J41" s="70"/>
      <c r="K41" s="70"/>
      <c r="L41" s="70"/>
      <c r="M41" s="70"/>
      <c r="N41" s="70"/>
      <c r="O41" s="70"/>
      <c r="P41" s="70"/>
      <c r="Q41" s="60"/>
      <c r="R41" s="50"/>
      <c r="S41" s="1"/>
      <c r="T41" s="1"/>
      <c r="U41" s="1"/>
      <c r="V41" s="1"/>
      <c r="W41" s="1"/>
      <c r="X41" s="1"/>
      <c r="Y41" s="1"/>
      <c r="Z41" s="1"/>
      <c r="AA41" s="1"/>
      <c r="AB41" s="1"/>
      <c r="AC41" s="1"/>
      <c r="AD41" s="1"/>
    </row>
    <row r="42" spans="2:30" ht="15.6" customHeight="1" x14ac:dyDescent="0.35">
      <c r="B42" s="24" t="s">
        <v>3</v>
      </c>
      <c r="C42" s="18">
        <v>10</v>
      </c>
      <c r="D42" s="19">
        <v>10</v>
      </c>
      <c r="E42" s="31">
        <v>146</v>
      </c>
      <c r="F42" s="4">
        <v>10</v>
      </c>
      <c r="G42" s="57">
        <v>41</v>
      </c>
      <c r="H42" s="57">
        <v>10</v>
      </c>
      <c r="I42" s="20">
        <v>31</v>
      </c>
      <c r="J42" s="19">
        <v>20</v>
      </c>
      <c r="K42" s="5">
        <v>1</v>
      </c>
      <c r="L42" s="19">
        <v>52</v>
      </c>
      <c r="M42" s="49">
        <v>1</v>
      </c>
      <c r="N42" s="17"/>
      <c r="O42" s="54"/>
      <c r="P42" s="54">
        <v>30</v>
      </c>
      <c r="Q42" s="5">
        <v>52</v>
      </c>
      <c r="R42" s="50">
        <f>GEOMEAN(Q42,P42,M42,L42,K42,J42,I42,H42,G42,F42,E42,D42,C42)</f>
        <v>15.511931298731275</v>
      </c>
      <c r="S42" s="2">
        <v>15.5</v>
      </c>
    </row>
    <row r="43" spans="2:30" ht="15.6" customHeight="1" x14ac:dyDescent="0.35">
      <c r="B43" s="8" t="s">
        <v>33</v>
      </c>
      <c r="C43" s="4">
        <v>97</v>
      </c>
      <c r="D43" s="5">
        <v>1</v>
      </c>
      <c r="E43" s="32">
        <v>85</v>
      </c>
      <c r="F43" s="4">
        <v>10</v>
      </c>
      <c r="G43" s="57"/>
      <c r="H43" s="57"/>
      <c r="I43" s="57"/>
      <c r="J43" s="57"/>
      <c r="K43" s="57"/>
      <c r="L43" s="57"/>
      <c r="M43" s="57"/>
      <c r="N43" s="57"/>
      <c r="O43" s="57"/>
      <c r="P43" s="57"/>
      <c r="Q43" s="57"/>
      <c r="R43" s="50"/>
    </row>
    <row r="44" spans="2:30" ht="15.6" customHeight="1" x14ac:dyDescent="0.35">
      <c r="B44" s="14" t="s">
        <v>34</v>
      </c>
      <c r="C44" s="33"/>
      <c r="D44" s="33"/>
      <c r="E44" s="33"/>
      <c r="F44" s="6">
        <v>546</v>
      </c>
      <c r="G44" s="41">
        <v>393</v>
      </c>
      <c r="H44" s="42">
        <v>228</v>
      </c>
      <c r="I44" s="21">
        <v>171</v>
      </c>
      <c r="J44" s="16">
        <v>85</v>
      </c>
      <c r="K44" s="6">
        <v>183</v>
      </c>
      <c r="L44" s="15">
        <v>63</v>
      </c>
      <c r="M44" s="35">
        <v>209</v>
      </c>
      <c r="N44" s="52">
        <v>1455</v>
      </c>
      <c r="O44" s="55">
        <v>373</v>
      </c>
      <c r="P44" s="54">
        <v>74</v>
      </c>
      <c r="Q44" s="5">
        <v>62</v>
      </c>
      <c r="R44" s="50">
        <f>GEOMEAN(F44:Q44)</f>
        <v>200.68073654487054</v>
      </c>
      <c r="S44" s="2">
        <v>200.7</v>
      </c>
      <c r="T44" s="2" t="s">
        <v>35</v>
      </c>
    </row>
    <row r="45" spans="2:30" ht="15.6" customHeight="1" x14ac:dyDescent="0.35">
      <c r="B45" s="14" t="s">
        <v>36</v>
      </c>
      <c r="C45" s="39"/>
      <c r="D45" s="39"/>
      <c r="E45" s="39"/>
      <c r="F45" s="39"/>
      <c r="G45" s="39"/>
      <c r="H45" s="39"/>
      <c r="I45" s="39"/>
      <c r="J45" s="39"/>
      <c r="K45" s="39"/>
      <c r="L45" s="39"/>
      <c r="M45" s="39"/>
      <c r="N45" s="52">
        <v>2489</v>
      </c>
      <c r="O45" s="55">
        <v>269</v>
      </c>
      <c r="P45" s="54">
        <v>30</v>
      </c>
      <c r="Q45" s="5">
        <v>31</v>
      </c>
      <c r="R45" s="50"/>
    </row>
    <row r="46" spans="2:30" ht="15.6" customHeight="1" x14ac:dyDescent="0.35">
      <c r="B46" s="71" t="s">
        <v>4</v>
      </c>
      <c r="C46" s="72"/>
      <c r="D46" s="72"/>
      <c r="E46" s="72"/>
      <c r="F46" s="72"/>
      <c r="G46" s="72"/>
      <c r="H46" s="72"/>
      <c r="I46" s="72"/>
      <c r="J46" s="72"/>
      <c r="K46" s="72"/>
      <c r="L46" s="72"/>
      <c r="M46" s="72"/>
      <c r="N46" s="72"/>
      <c r="O46" s="72"/>
      <c r="P46" s="72"/>
      <c r="Q46" s="60"/>
      <c r="R46" s="50"/>
    </row>
    <row r="47" spans="2:30" ht="15" customHeight="1" x14ac:dyDescent="0.35">
      <c r="B47" s="25" t="s">
        <v>31</v>
      </c>
      <c r="C47" s="22">
        <v>1</v>
      </c>
      <c r="D47" s="23">
        <v>30</v>
      </c>
      <c r="E47" s="38">
        <v>63</v>
      </c>
      <c r="F47" s="4">
        <v>10</v>
      </c>
      <c r="G47" s="4">
        <v>10</v>
      </c>
      <c r="H47" s="4">
        <v>1</v>
      </c>
      <c r="I47" s="23">
        <v>10</v>
      </c>
      <c r="J47" s="23">
        <v>20</v>
      </c>
      <c r="K47" s="5">
        <v>52</v>
      </c>
      <c r="L47" s="23">
        <v>10</v>
      </c>
      <c r="M47" s="50">
        <v>10</v>
      </c>
      <c r="N47" s="53">
        <v>650</v>
      </c>
      <c r="O47" s="55">
        <v>109</v>
      </c>
      <c r="P47" s="54">
        <v>30</v>
      </c>
      <c r="Q47" s="5">
        <v>31</v>
      </c>
      <c r="R47" s="50">
        <f>GEOMEAN(C47:Q47)</f>
        <v>18.799856304487424</v>
      </c>
      <c r="S47" s="2">
        <v>18.8</v>
      </c>
      <c r="T47" s="27" t="s">
        <v>30</v>
      </c>
    </row>
    <row r="48" spans="2:30" ht="15.6" customHeight="1" x14ac:dyDescent="0.35">
      <c r="B48" s="73" t="s">
        <v>25</v>
      </c>
      <c r="C48" s="74"/>
      <c r="D48" s="74"/>
      <c r="E48" s="74"/>
      <c r="F48" s="74"/>
      <c r="G48" s="74"/>
      <c r="H48" s="74"/>
      <c r="I48" s="74"/>
      <c r="J48" s="74"/>
      <c r="K48" s="74"/>
      <c r="L48" s="74"/>
      <c r="M48" s="74"/>
      <c r="N48" s="74"/>
      <c r="O48" s="74"/>
      <c r="P48" s="74"/>
      <c r="Q48" s="60"/>
      <c r="R48" s="50"/>
    </row>
    <row r="49" spans="2:19" ht="15" customHeight="1" x14ac:dyDescent="0.35">
      <c r="B49" s="26" t="s">
        <v>13</v>
      </c>
      <c r="C49" s="18">
        <v>20</v>
      </c>
      <c r="D49" s="19">
        <v>10</v>
      </c>
      <c r="E49" s="40">
        <v>10</v>
      </c>
      <c r="F49" s="6">
        <v>195</v>
      </c>
      <c r="G49" s="4">
        <v>20</v>
      </c>
      <c r="H49" s="4">
        <v>1</v>
      </c>
      <c r="I49" s="20">
        <v>1</v>
      </c>
      <c r="J49" s="19"/>
      <c r="K49" s="19"/>
      <c r="L49" s="19"/>
      <c r="M49" s="19"/>
      <c r="N49" s="19"/>
      <c r="O49" s="19"/>
      <c r="P49" s="19"/>
      <c r="Q49" s="19"/>
      <c r="R49" s="50"/>
    </row>
    <row r="50" spans="2:19" ht="15" customHeight="1" x14ac:dyDescent="0.35">
      <c r="B50" s="10" t="s">
        <v>28</v>
      </c>
      <c r="C50" s="4">
        <v>10</v>
      </c>
      <c r="D50" s="5">
        <v>1</v>
      </c>
      <c r="E50" s="32">
        <v>10</v>
      </c>
      <c r="F50" s="4">
        <v>10</v>
      </c>
      <c r="G50" s="4">
        <v>20</v>
      </c>
      <c r="H50" s="4">
        <v>10</v>
      </c>
      <c r="I50" s="17">
        <v>1</v>
      </c>
      <c r="J50" s="5">
        <v>1</v>
      </c>
      <c r="K50" s="5">
        <v>1</v>
      </c>
      <c r="L50" s="5">
        <v>1</v>
      </c>
      <c r="M50" s="43">
        <v>1</v>
      </c>
      <c r="N50" s="17">
        <v>1</v>
      </c>
      <c r="O50" s="54">
        <v>1</v>
      </c>
      <c r="P50" s="54">
        <v>1</v>
      </c>
      <c r="Q50" s="5">
        <v>1</v>
      </c>
      <c r="R50" s="50">
        <f>GEOMEAN(C50:Q50)</f>
        <v>2.2563267888712706</v>
      </c>
      <c r="S50" s="2">
        <v>2.2999999999999998</v>
      </c>
    </row>
    <row r="51" spans="2:19" ht="15" customHeight="1" x14ac:dyDescent="0.35">
      <c r="B51" s="11" t="s">
        <v>9</v>
      </c>
      <c r="C51" s="4">
        <v>1</v>
      </c>
      <c r="D51" s="5">
        <v>1</v>
      </c>
      <c r="E51" s="32">
        <v>20</v>
      </c>
      <c r="F51" s="4">
        <v>30</v>
      </c>
      <c r="G51" s="4">
        <v>63</v>
      </c>
      <c r="H51" s="4">
        <v>10</v>
      </c>
      <c r="I51" s="17">
        <v>1</v>
      </c>
      <c r="J51" s="5">
        <v>1</v>
      </c>
      <c r="K51" s="5">
        <v>1</v>
      </c>
      <c r="L51" s="5">
        <v>10</v>
      </c>
      <c r="M51" s="43">
        <v>1</v>
      </c>
      <c r="N51" s="17">
        <v>1</v>
      </c>
      <c r="O51" s="54">
        <v>10</v>
      </c>
      <c r="P51" s="54">
        <v>1</v>
      </c>
      <c r="Q51" s="5">
        <v>1</v>
      </c>
      <c r="R51" s="50">
        <f>GEOMEAN(C51:Q51)</f>
        <v>3.2001189384246276</v>
      </c>
      <c r="S51" s="2">
        <v>3.2</v>
      </c>
    </row>
    <row r="52" spans="2:19" ht="15" customHeight="1" x14ac:dyDescent="0.35">
      <c r="B52" s="9" t="s">
        <v>18</v>
      </c>
      <c r="C52" s="4">
        <v>10</v>
      </c>
      <c r="D52" s="5">
        <v>1</v>
      </c>
      <c r="E52" s="41">
        <v>183</v>
      </c>
      <c r="F52" s="4">
        <v>84</v>
      </c>
      <c r="G52" s="4">
        <v>10</v>
      </c>
      <c r="H52" s="4">
        <v>1</v>
      </c>
      <c r="I52" s="17">
        <v>1</v>
      </c>
      <c r="J52" s="5">
        <v>1</v>
      </c>
      <c r="K52" s="5">
        <v>1</v>
      </c>
      <c r="L52" s="5">
        <v>20</v>
      </c>
      <c r="M52" s="43">
        <v>1</v>
      </c>
      <c r="N52" s="17">
        <v>1</v>
      </c>
      <c r="O52" s="54">
        <v>41</v>
      </c>
      <c r="P52" s="54">
        <v>1</v>
      </c>
      <c r="Q52" s="5">
        <v>1</v>
      </c>
      <c r="R52" s="50">
        <f>GEOMEAN(C52:Q52)</f>
        <v>4.0429926196589152</v>
      </c>
      <c r="S52" s="2">
        <v>4</v>
      </c>
    </row>
    <row r="53" spans="2:19" ht="15" customHeight="1" x14ac:dyDescent="0.35">
      <c r="B53" s="10" t="s">
        <v>23</v>
      </c>
      <c r="C53" s="4">
        <v>41</v>
      </c>
      <c r="D53" s="4"/>
      <c r="E53" s="32">
        <v>20</v>
      </c>
      <c r="F53" s="4"/>
      <c r="G53" s="4"/>
      <c r="H53" s="4">
        <v>1</v>
      </c>
      <c r="I53" s="17">
        <v>10</v>
      </c>
      <c r="J53" s="5">
        <v>1</v>
      </c>
      <c r="K53" s="5">
        <v>1</v>
      </c>
      <c r="L53" s="5">
        <v>20</v>
      </c>
      <c r="M53" s="43">
        <v>1</v>
      </c>
      <c r="N53" s="17">
        <v>1</v>
      </c>
      <c r="O53" s="54"/>
      <c r="P53" s="54">
        <v>10</v>
      </c>
      <c r="Q53" s="5">
        <v>10</v>
      </c>
      <c r="R53" s="50">
        <f>GEOMEAN(Q53,P53,N53,M53,L53,K53,J53,I53,H53,E53,C53)</f>
        <v>4.5278798625921457</v>
      </c>
      <c r="S53" s="62">
        <v>4.5</v>
      </c>
    </row>
    <row r="54" spans="2:19" ht="15" customHeight="1" x14ac:dyDescent="0.35">
      <c r="B54" s="9" t="s">
        <v>21</v>
      </c>
      <c r="C54" s="4">
        <v>1</v>
      </c>
      <c r="D54" s="5">
        <v>1</v>
      </c>
      <c r="E54" s="32">
        <v>63</v>
      </c>
      <c r="F54" s="4">
        <v>41</v>
      </c>
      <c r="G54" s="4">
        <v>20</v>
      </c>
      <c r="H54" s="4">
        <v>1</v>
      </c>
      <c r="I54" s="17">
        <v>1</v>
      </c>
      <c r="J54" s="5">
        <v>10</v>
      </c>
      <c r="K54" s="5">
        <v>10</v>
      </c>
      <c r="L54" s="5">
        <v>1</v>
      </c>
      <c r="M54" s="43">
        <v>30</v>
      </c>
      <c r="N54" s="17">
        <v>20</v>
      </c>
      <c r="O54" s="54">
        <v>10</v>
      </c>
      <c r="P54" s="54">
        <v>1</v>
      </c>
      <c r="Q54" s="5">
        <v>1</v>
      </c>
      <c r="R54" s="50">
        <f t="shared" ref="R54:R68" si="2">GEOMEAN(C54:Q54)</f>
        <v>5.0051877942396219</v>
      </c>
      <c r="S54" s="2">
        <v>5</v>
      </c>
    </row>
    <row r="55" spans="2:19" ht="15" customHeight="1" x14ac:dyDescent="0.35">
      <c r="B55" s="9" t="s">
        <v>17</v>
      </c>
      <c r="C55" s="6">
        <v>148</v>
      </c>
      <c r="D55" s="5">
        <v>1</v>
      </c>
      <c r="E55" s="32">
        <v>52</v>
      </c>
      <c r="F55" s="4">
        <v>20</v>
      </c>
      <c r="G55" s="4">
        <v>10</v>
      </c>
      <c r="H55" s="4">
        <v>10</v>
      </c>
      <c r="I55" s="17">
        <v>1</v>
      </c>
      <c r="J55" s="5">
        <v>10</v>
      </c>
      <c r="K55" s="5">
        <v>1</v>
      </c>
      <c r="L55" s="5">
        <v>30</v>
      </c>
      <c r="M55" s="43">
        <v>1</v>
      </c>
      <c r="N55" s="17">
        <v>1</v>
      </c>
      <c r="O55" s="54">
        <v>1</v>
      </c>
      <c r="P55" s="54">
        <v>1</v>
      </c>
      <c r="Q55" s="5">
        <v>20</v>
      </c>
      <c r="R55" s="50">
        <f t="shared" si="2"/>
        <v>5.3830666083677441</v>
      </c>
      <c r="S55" s="2">
        <v>5.4</v>
      </c>
    </row>
    <row r="56" spans="2:19" ht="15" customHeight="1" x14ac:dyDescent="0.35">
      <c r="B56" s="10" t="s">
        <v>16</v>
      </c>
      <c r="C56" s="4">
        <v>10</v>
      </c>
      <c r="D56" s="5">
        <v>1</v>
      </c>
      <c r="E56" s="32">
        <v>1</v>
      </c>
      <c r="F56" s="4">
        <v>20</v>
      </c>
      <c r="G56" s="4">
        <v>1</v>
      </c>
      <c r="H56" s="4">
        <v>10</v>
      </c>
      <c r="I56" s="17">
        <v>20</v>
      </c>
      <c r="J56" s="5">
        <v>1</v>
      </c>
      <c r="K56" s="5">
        <v>1</v>
      </c>
      <c r="L56" s="5">
        <v>10</v>
      </c>
      <c r="M56" s="43">
        <v>10</v>
      </c>
      <c r="N56" s="17">
        <v>1</v>
      </c>
      <c r="O56" s="54">
        <v>30</v>
      </c>
      <c r="P56" s="54">
        <v>20</v>
      </c>
      <c r="Q56" s="5">
        <v>52</v>
      </c>
      <c r="R56" s="50">
        <f t="shared" si="2"/>
        <v>5.4922163796513264</v>
      </c>
      <c r="S56" s="2">
        <v>5.5</v>
      </c>
    </row>
    <row r="57" spans="2:19" ht="15" customHeight="1" x14ac:dyDescent="0.35">
      <c r="B57" s="9" t="s">
        <v>22</v>
      </c>
      <c r="C57" s="4">
        <v>86</v>
      </c>
      <c r="D57" s="5">
        <v>1</v>
      </c>
      <c r="E57" s="41">
        <v>158</v>
      </c>
      <c r="F57" s="4">
        <v>20</v>
      </c>
      <c r="G57" s="4">
        <v>31</v>
      </c>
      <c r="H57" s="4">
        <v>1</v>
      </c>
      <c r="I57" s="17">
        <v>10</v>
      </c>
      <c r="J57" s="5">
        <v>1</v>
      </c>
      <c r="K57" s="5">
        <v>10</v>
      </c>
      <c r="L57" s="5">
        <v>1</v>
      </c>
      <c r="M57" s="43">
        <v>10</v>
      </c>
      <c r="N57" s="17">
        <v>1</v>
      </c>
      <c r="O57" s="54">
        <v>41</v>
      </c>
      <c r="P57" s="54">
        <v>1</v>
      </c>
      <c r="Q57" s="5">
        <v>10</v>
      </c>
      <c r="R57" s="50">
        <f t="shared" si="2"/>
        <v>6.8531263508142857</v>
      </c>
      <c r="S57" s="2">
        <v>6.9</v>
      </c>
    </row>
    <row r="58" spans="2:19" ht="15" customHeight="1" x14ac:dyDescent="0.35">
      <c r="B58" s="9" t="s">
        <v>24</v>
      </c>
      <c r="C58" s="4">
        <v>1</v>
      </c>
      <c r="D58" s="5">
        <v>1</v>
      </c>
      <c r="E58" s="32">
        <v>20</v>
      </c>
      <c r="F58" s="4">
        <v>10</v>
      </c>
      <c r="G58" s="4">
        <v>1</v>
      </c>
      <c r="H58" s="4">
        <v>1</v>
      </c>
      <c r="I58" s="17">
        <v>10</v>
      </c>
      <c r="J58" s="5">
        <v>10</v>
      </c>
      <c r="K58" s="5">
        <v>10</v>
      </c>
      <c r="L58" s="5">
        <v>10</v>
      </c>
      <c r="M58" s="43">
        <v>1</v>
      </c>
      <c r="N58" s="17">
        <v>20</v>
      </c>
      <c r="O58" s="54">
        <v>74</v>
      </c>
      <c r="P58" s="54">
        <v>10</v>
      </c>
      <c r="Q58" s="5">
        <v>695</v>
      </c>
      <c r="R58" s="50">
        <f t="shared" si="2"/>
        <v>7.7188351827515111</v>
      </c>
      <c r="S58" s="2">
        <v>7.7</v>
      </c>
    </row>
    <row r="59" spans="2:19" ht="15" customHeight="1" x14ac:dyDescent="0.35">
      <c r="B59" s="9" t="s">
        <v>20</v>
      </c>
      <c r="C59" s="4">
        <v>41</v>
      </c>
      <c r="D59" s="5">
        <v>10</v>
      </c>
      <c r="E59" s="32">
        <v>20</v>
      </c>
      <c r="F59" s="4">
        <v>31</v>
      </c>
      <c r="G59" s="6">
        <v>109</v>
      </c>
      <c r="H59" s="4">
        <v>1</v>
      </c>
      <c r="I59" s="17">
        <v>1</v>
      </c>
      <c r="J59" s="5">
        <v>1</v>
      </c>
      <c r="K59" s="5">
        <v>1</v>
      </c>
      <c r="L59" s="5">
        <v>10</v>
      </c>
      <c r="M59" s="43">
        <v>20</v>
      </c>
      <c r="N59" s="53">
        <v>171</v>
      </c>
      <c r="O59" s="54">
        <v>84</v>
      </c>
      <c r="P59" s="54">
        <v>10</v>
      </c>
      <c r="Q59" s="5">
        <v>31</v>
      </c>
      <c r="R59" s="50">
        <f t="shared" si="2"/>
        <v>12.382773868544353</v>
      </c>
      <c r="S59" s="2">
        <v>12.4</v>
      </c>
    </row>
    <row r="60" spans="2:19" ht="15" customHeight="1" x14ac:dyDescent="0.35">
      <c r="B60" s="9" t="s">
        <v>8</v>
      </c>
      <c r="C60" s="4">
        <v>10</v>
      </c>
      <c r="D60" s="5">
        <v>1</v>
      </c>
      <c r="E60" s="41">
        <v>865</v>
      </c>
      <c r="F60" s="4">
        <v>52</v>
      </c>
      <c r="G60" s="4">
        <v>20</v>
      </c>
      <c r="H60" s="4">
        <v>52</v>
      </c>
      <c r="I60" s="17">
        <v>10</v>
      </c>
      <c r="J60" s="5">
        <v>31</v>
      </c>
      <c r="K60" s="5">
        <v>10</v>
      </c>
      <c r="L60" s="5">
        <v>1</v>
      </c>
      <c r="M60" s="43">
        <v>20</v>
      </c>
      <c r="N60" s="17">
        <v>30</v>
      </c>
      <c r="O60" s="54">
        <v>1</v>
      </c>
      <c r="P60" s="54">
        <v>1</v>
      </c>
      <c r="Q60" s="5">
        <v>52</v>
      </c>
      <c r="R60" s="50">
        <f t="shared" si="2"/>
        <v>12.893513279242882</v>
      </c>
      <c r="S60" s="2">
        <v>12.9</v>
      </c>
    </row>
    <row r="61" spans="2:19" ht="15" customHeight="1" x14ac:dyDescent="0.35">
      <c r="B61" s="9" t="s">
        <v>19</v>
      </c>
      <c r="C61" s="4">
        <v>84</v>
      </c>
      <c r="D61" s="5">
        <v>10</v>
      </c>
      <c r="E61" s="41">
        <v>109</v>
      </c>
      <c r="F61" s="4">
        <v>10</v>
      </c>
      <c r="G61" s="4">
        <v>52</v>
      </c>
      <c r="H61" s="4">
        <v>10</v>
      </c>
      <c r="I61" s="17">
        <v>1</v>
      </c>
      <c r="J61" s="5">
        <v>31</v>
      </c>
      <c r="K61" s="5">
        <v>41</v>
      </c>
      <c r="L61" s="5">
        <v>20</v>
      </c>
      <c r="M61" s="43">
        <v>31</v>
      </c>
      <c r="N61" s="17">
        <v>31</v>
      </c>
      <c r="O61" s="54">
        <v>1</v>
      </c>
      <c r="P61" s="54">
        <v>1</v>
      </c>
      <c r="Q61" s="5">
        <v>10</v>
      </c>
      <c r="R61" s="50">
        <f t="shared" si="2"/>
        <v>13.731159253289977</v>
      </c>
      <c r="S61" s="2">
        <v>13.7</v>
      </c>
    </row>
    <row r="62" spans="2:19" ht="15" customHeight="1" x14ac:dyDescent="0.35">
      <c r="B62" s="9" t="s">
        <v>11</v>
      </c>
      <c r="C62" s="4">
        <v>10</v>
      </c>
      <c r="D62" s="5">
        <v>30</v>
      </c>
      <c r="E62" s="41">
        <v>107</v>
      </c>
      <c r="F62" s="6">
        <v>173</v>
      </c>
      <c r="G62" s="4">
        <v>10</v>
      </c>
      <c r="H62" s="4">
        <v>10</v>
      </c>
      <c r="I62" s="17">
        <v>30</v>
      </c>
      <c r="J62" s="5">
        <v>1</v>
      </c>
      <c r="K62" s="5">
        <v>1</v>
      </c>
      <c r="L62" s="5">
        <v>10</v>
      </c>
      <c r="M62" s="43">
        <v>1</v>
      </c>
      <c r="N62" s="17">
        <v>75</v>
      </c>
      <c r="O62" s="54">
        <v>20</v>
      </c>
      <c r="P62" s="54">
        <v>20</v>
      </c>
      <c r="Q62" s="5">
        <v>63</v>
      </c>
      <c r="R62" s="50">
        <f t="shared" si="2"/>
        <v>14.673789328771555</v>
      </c>
      <c r="S62" s="2">
        <v>14.7</v>
      </c>
    </row>
    <row r="63" spans="2:19" ht="15" customHeight="1" x14ac:dyDescent="0.35">
      <c r="B63" s="9" t="s">
        <v>10</v>
      </c>
      <c r="C63" s="4">
        <v>52</v>
      </c>
      <c r="D63" s="5">
        <v>1</v>
      </c>
      <c r="E63" s="41">
        <v>187</v>
      </c>
      <c r="F63" s="6">
        <v>266</v>
      </c>
      <c r="G63" s="4">
        <v>74</v>
      </c>
      <c r="H63" s="4">
        <v>10</v>
      </c>
      <c r="I63" s="17">
        <v>20</v>
      </c>
      <c r="J63" s="5">
        <v>1</v>
      </c>
      <c r="K63" s="5">
        <v>95</v>
      </c>
      <c r="L63" s="5">
        <v>10</v>
      </c>
      <c r="M63" s="43">
        <v>1</v>
      </c>
      <c r="N63" s="17">
        <v>31</v>
      </c>
      <c r="O63" s="54">
        <v>1</v>
      </c>
      <c r="P63" s="54">
        <v>31</v>
      </c>
      <c r="Q63" s="5">
        <v>20</v>
      </c>
      <c r="R63" s="50">
        <f t="shared" si="2"/>
        <v>15.475012888131008</v>
      </c>
      <c r="S63" s="2">
        <v>15.5</v>
      </c>
    </row>
    <row r="64" spans="2:19" ht="15" customHeight="1" x14ac:dyDescent="0.35">
      <c r="B64" s="9" t="s">
        <v>7</v>
      </c>
      <c r="C64" s="6">
        <v>156</v>
      </c>
      <c r="D64" s="5">
        <v>1</v>
      </c>
      <c r="E64" s="32">
        <v>98</v>
      </c>
      <c r="F64" s="4">
        <v>30</v>
      </c>
      <c r="G64" s="6">
        <v>121</v>
      </c>
      <c r="H64" s="4">
        <v>20</v>
      </c>
      <c r="I64" s="17">
        <v>10</v>
      </c>
      <c r="J64" s="5">
        <v>31</v>
      </c>
      <c r="K64" s="5">
        <v>10</v>
      </c>
      <c r="L64" s="5">
        <v>1</v>
      </c>
      <c r="M64" s="43">
        <v>10</v>
      </c>
      <c r="N64" s="17">
        <v>41</v>
      </c>
      <c r="O64" s="55">
        <v>169</v>
      </c>
      <c r="P64" s="54">
        <v>1</v>
      </c>
      <c r="Q64" s="5">
        <v>10</v>
      </c>
      <c r="R64" s="50">
        <f t="shared" si="2"/>
        <v>16.794018863480506</v>
      </c>
      <c r="S64" s="2">
        <v>15.8</v>
      </c>
    </row>
    <row r="65" spans="2:19" ht="15" customHeight="1" x14ac:dyDescent="0.35">
      <c r="B65" s="9" t="s">
        <v>15</v>
      </c>
      <c r="C65" s="4">
        <v>20</v>
      </c>
      <c r="D65" s="5">
        <v>1</v>
      </c>
      <c r="E65" s="61">
        <v>189</v>
      </c>
      <c r="F65" s="4">
        <v>41</v>
      </c>
      <c r="G65" s="4">
        <v>73</v>
      </c>
      <c r="H65" s="4">
        <v>1</v>
      </c>
      <c r="I65" s="17">
        <v>52</v>
      </c>
      <c r="J65" s="5">
        <v>31</v>
      </c>
      <c r="K65" s="5">
        <v>10</v>
      </c>
      <c r="L65" s="5">
        <v>10</v>
      </c>
      <c r="M65" s="43">
        <v>10</v>
      </c>
      <c r="N65" s="17">
        <v>31</v>
      </c>
      <c r="O65" s="54">
        <v>86</v>
      </c>
      <c r="P65" s="54">
        <v>20</v>
      </c>
      <c r="Q65" s="5">
        <v>31</v>
      </c>
      <c r="R65" s="50">
        <f t="shared" si="2"/>
        <v>19.889064640782003</v>
      </c>
      <c r="S65" s="2">
        <v>19.899999999999999</v>
      </c>
    </row>
    <row r="66" spans="2:19" ht="15" customHeight="1" x14ac:dyDescent="0.35">
      <c r="B66" s="9" t="s">
        <v>14</v>
      </c>
      <c r="C66" s="4">
        <v>63</v>
      </c>
      <c r="D66" s="5">
        <v>63</v>
      </c>
      <c r="E66" s="32">
        <v>85</v>
      </c>
      <c r="F66" s="4">
        <v>31</v>
      </c>
      <c r="G66" s="4">
        <v>86</v>
      </c>
      <c r="H66" s="4">
        <v>20</v>
      </c>
      <c r="I66" s="17">
        <v>20</v>
      </c>
      <c r="J66" s="5">
        <v>10</v>
      </c>
      <c r="K66" s="6">
        <v>132</v>
      </c>
      <c r="L66" s="4">
        <v>20</v>
      </c>
      <c r="M66" s="34">
        <v>75</v>
      </c>
      <c r="N66" s="53">
        <v>109</v>
      </c>
      <c r="O66" s="54">
        <v>41</v>
      </c>
      <c r="P66" s="54">
        <v>20</v>
      </c>
      <c r="Q66" s="5">
        <v>52</v>
      </c>
      <c r="R66" s="50">
        <f t="shared" si="2"/>
        <v>43.118330431236721</v>
      </c>
      <c r="S66" s="2">
        <v>43.1</v>
      </c>
    </row>
    <row r="67" spans="2:19" ht="15" customHeight="1" x14ac:dyDescent="0.35">
      <c r="B67" s="9" t="s">
        <v>6</v>
      </c>
      <c r="C67" s="6">
        <v>548</v>
      </c>
      <c r="D67" s="5">
        <v>31</v>
      </c>
      <c r="E67" s="32">
        <v>97</v>
      </c>
      <c r="F67" s="4">
        <v>30</v>
      </c>
      <c r="G67" s="4">
        <v>41</v>
      </c>
      <c r="H67" s="4">
        <v>51</v>
      </c>
      <c r="I67" s="17">
        <v>10</v>
      </c>
      <c r="J67" s="5">
        <v>75</v>
      </c>
      <c r="K67" s="5">
        <v>52</v>
      </c>
      <c r="L67" s="5">
        <v>20</v>
      </c>
      <c r="M67" s="43">
        <v>86</v>
      </c>
      <c r="N67" s="17">
        <v>10</v>
      </c>
      <c r="O67" s="54">
        <v>52</v>
      </c>
      <c r="P67" s="54">
        <v>10</v>
      </c>
      <c r="Q67" s="5">
        <v>97</v>
      </c>
      <c r="R67" s="50">
        <f t="shared" si="2"/>
        <v>43.276336967403608</v>
      </c>
      <c r="S67" s="2">
        <v>43.3</v>
      </c>
    </row>
    <row r="68" spans="2:19" ht="15" customHeight="1" x14ac:dyDescent="0.35">
      <c r="B68" s="14" t="s">
        <v>29</v>
      </c>
      <c r="C68" s="45">
        <v>487</v>
      </c>
      <c r="D68" s="16">
        <v>10</v>
      </c>
      <c r="E68" s="42">
        <v>383</v>
      </c>
      <c r="F68" s="45">
        <v>160</v>
      </c>
      <c r="G68" s="45">
        <v>638</v>
      </c>
      <c r="H68" s="15">
        <v>31</v>
      </c>
      <c r="I68" s="46">
        <v>1</v>
      </c>
      <c r="J68" s="16">
        <v>10</v>
      </c>
      <c r="K68" s="16">
        <v>85</v>
      </c>
      <c r="L68" s="16">
        <v>10</v>
      </c>
      <c r="M68" s="51">
        <v>75</v>
      </c>
      <c r="N68" s="53">
        <v>867</v>
      </c>
      <c r="O68" s="55">
        <v>153</v>
      </c>
      <c r="P68" s="54">
        <v>20</v>
      </c>
      <c r="Q68" s="5">
        <v>10</v>
      </c>
      <c r="R68" s="50">
        <f t="shared" si="2"/>
        <v>54.110729242632004</v>
      </c>
      <c r="S68" s="2">
        <v>54.1</v>
      </c>
    </row>
    <row r="69" spans="2:19" ht="47.7" customHeight="1" x14ac:dyDescent="0.35">
      <c r="B69" s="66" t="s">
        <v>12</v>
      </c>
      <c r="C69" s="67"/>
      <c r="D69" s="67"/>
      <c r="E69" s="67"/>
      <c r="F69" s="67"/>
      <c r="G69" s="67"/>
      <c r="H69" s="67"/>
      <c r="I69" s="67"/>
      <c r="J69" s="67"/>
      <c r="K69" s="67"/>
      <c r="L69" s="67"/>
      <c r="M69" s="67"/>
      <c r="N69" s="67"/>
      <c r="O69" s="67"/>
      <c r="P69" s="67"/>
      <c r="Q69" s="68"/>
      <c r="R69" s="50"/>
    </row>
    <row r="70" spans="2:19" ht="14.25" customHeight="1" x14ac:dyDescent="0.35"/>
    <row r="71" spans="2:19" ht="67.95" customHeight="1" x14ac:dyDescent="0.35">
      <c r="B71" s="26" t="s">
        <v>38</v>
      </c>
      <c r="C71" s="63" t="s">
        <v>39</v>
      </c>
    </row>
    <row r="72" spans="2:19" ht="14.25" customHeight="1" x14ac:dyDescent="0.35">
      <c r="B72" s="10" t="s">
        <v>28</v>
      </c>
      <c r="C72" s="2">
        <v>2.2999999999999998</v>
      </c>
    </row>
    <row r="73" spans="2:19" ht="14.25" customHeight="1" x14ac:dyDescent="0.35">
      <c r="B73" s="11" t="s">
        <v>9</v>
      </c>
      <c r="C73" s="2">
        <v>3.2</v>
      </c>
    </row>
    <row r="74" spans="2:19" ht="14.25" customHeight="1" x14ac:dyDescent="0.35">
      <c r="B74" s="9" t="s">
        <v>18</v>
      </c>
      <c r="C74" s="2">
        <v>4</v>
      </c>
    </row>
    <row r="75" spans="2:19" ht="14.25" customHeight="1" x14ac:dyDescent="0.35">
      <c r="B75" s="10" t="s">
        <v>23</v>
      </c>
      <c r="C75" s="62">
        <v>4.5</v>
      </c>
    </row>
    <row r="76" spans="2:19" ht="14.25" customHeight="1" x14ac:dyDescent="0.35">
      <c r="B76" s="9" t="s">
        <v>21</v>
      </c>
      <c r="C76" s="2">
        <v>5</v>
      </c>
    </row>
    <row r="77" spans="2:19" ht="14.25" customHeight="1" x14ac:dyDescent="0.35">
      <c r="B77" s="9" t="s">
        <v>17</v>
      </c>
      <c r="C77" s="2">
        <v>5.4</v>
      </c>
    </row>
    <row r="78" spans="2:19" ht="14.25" customHeight="1" x14ac:dyDescent="0.35">
      <c r="B78" s="10" t="s">
        <v>16</v>
      </c>
      <c r="C78" s="2">
        <v>5.5</v>
      </c>
    </row>
    <row r="79" spans="2:19" ht="14.25" customHeight="1" x14ac:dyDescent="0.35">
      <c r="B79" s="9" t="s">
        <v>22</v>
      </c>
      <c r="C79" s="2">
        <v>6.9</v>
      </c>
    </row>
    <row r="80" spans="2:19" ht="14.25" customHeight="1" x14ac:dyDescent="0.35">
      <c r="B80" s="9" t="s">
        <v>24</v>
      </c>
      <c r="C80" s="2">
        <v>7.7</v>
      </c>
    </row>
    <row r="81" spans="2:3" ht="14.25" customHeight="1" x14ac:dyDescent="0.35">
      <c r="B81" s="9" t="s">
        <v>20</v>
      </c>
      <c r="C81" s="2">
        <v>12.4</v>
      </c>
    </row>
    <row r="82" spans="2:3" ht="14.25" customHeight="1" x14ac:dyDescent="0.35">
      <c r="B82" s="9" t="s">
        <v>8</v>
      </c>
      <c r="C82" s="2">
        <v>12.9</v>
      </c>
    </row>
    <row r="83" spans="2:3" ht="14.25" customHeight="1" x14ac:dyDescent="0.35">
      <c r="B83" s="9" t="s">
        <v>19</v>
      </c>
      <c r="C83" s="2">
        <v>13.7</v>
      </c>
    </row>
    <row r="84" spans="2:3" ht="14.25" customHeight="1" x14ac:dyDescent="0.35">
      <c r="B84" s="9" t="s">
        <v>11</v>
      </c>
      <c r="C84" s="2">
        <v>14.7</v>
      </c>
    </row>
    <row r="85" spans="2:3" ht="14.25" customHeight="1" x14ac:dyDescent="0.35">
      <c r="B85" s="9" t="s">
        <v>10</v>
      </c>
      <c r="C85" s="2">
        <v>15.5</v>
      </c>
    </row>
    <row r="86" spans="2:3" ht="14.25" customHeight="1" x14ac:dyDescent="0.35">
      <c r="B86" s="9" t="s">
        <v>7</v>
      </c>
      <c r="C86" s="2">
        <v>15.8</v>
      </c>
    </row>
    <row r="87" spans="2:3" ht="14.25" customHeight="1" x14ac:dyDescent="0.35">
      <c r="B87" s="9" t="s">
        <v>40</v>
      </c>
      <c r="C87" s="2">
        <v>18.8</v>
      </c>
    </row>
    <row r="88" spans="2:3" ht="14.25" customHeight="1" x14ac:dyDescent="0.35">
      <c r="B88" s="9" t="s">
        <v>15</v>
      </c>
      <c r="C88" s="2">
        <v>19.899999999999999</v>
      </c>
    </row>
    <row r="89" spans="2:3" ht="14.25" customHeight="1" x14ac:dyDescent="0.35">
      <c r="B89" s="9" t="s">
        <v>14</v>
      </c>
      <c r="C89" s="2">
        <v>43.1</v>
      </c>
    </row>
    <row r="90" spans="2:3" ht="14.25" customHeight="1" x14ac:dyDescent="0.35">
      <c r="B90" s="9" t="s">
        <v>6</v>
      </c>
      <c r="C90" s="2">
        <v>43.3</v>
      </c>
    </row>
    <row r="91" spans="2:3" ht="14.25" customHeight="1" x14ac:dyDescent="0.35">
      <c r="B91" s="14" t="s">
        <v>29</v>
      </c>
      <c r="C91" s="2">
        <v>54.1</v>
      </c>
    </row>
    <row r="92" spans="2:3" ht="14.25" customHeight="1" x14ac:dyDescent="0.35"/>
    <row r="93" spans="2:3" ht="14.25" customHeight="1" x14ac:dyDescent="0.35"/>
    <row r="94" spans="2:3" ht="14.25" customHeight="1" x14ac:dyDescent="0.35"/>
    <row r="95" spans="2:3" ht="14.25" customHeight="1" x14ac:dyDescent="0.35"/>
    <row r="96" spans="2:3"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row r="1003" ht="14.25" customHeight="1" x14ac:dyDescent="0.35"/>
    <row r="1004" ht="14.25" customHeight="1" x14ac:dyDescent="0.35"/>
    <row r="1005" ht="14.25" customHeight="1" x14ac:dyDescent="0.35"/>
    <row r="1006" ht="14.25" customHeight="1" x14ac:dyDescent="0.35"/>
    <row r="1007" ht="14.25" customHeight="1" x14ac:dyDescent="0.35"/>
    <row r="1008" ht="14.25" customHeight="1" x14ac:dyDescent="0.35"/>
    <row r="1009" ht="14.25" customHeight="1" x14ac:dyDescent="0.35"/>
    <row r="1010" ht="14.25" customHeight="1" x14ac:dyDescent="0.35"/>
  </sheetData>
  <sortState xmlns:xlrd2="http://schemas.microsoft.com/office/spreadsheetml/2017/richdata2" ref="A50:AE68">
    <sortCondition ref="S50:S68"/>
  </sortState>
  <mergeCells count="12">
    <mergeCell ref="B69:Q69"/>
    <mergeCell ref="B38:Q38"/>
    <mergeCell ref="B39:Q39"/>
    <mergeCell ref="B41:P41"/>
    <mergeCell ref="B46:P46"/>
    <mergeCell ref="B48:P48"/>
    <mergeCell ref="B33:Q33"/>
    <mergeCell ref="B5:P5"/>
    <mergeCell ref="B10:P10"/>
    <mergeCell ref="B12:P12"/>
    <mergeCell ref="B2:Q2"/>
    <mergeCell ref="B3:Q3"/>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78DA-83EC-479B-B158-6876CB2545C3}">
  <sheetPr codeName="Sheet3"/>
  <dimension ref="A1:P36"/>
  <sheetViews>
    <sheetView tabSelected="1" zoomScale="70" zoomScaleNormal="70" workbookViewId="0">
      <selection activeCell="R15" sqref="R15"/>
    </sheetView>
  </sheetViews>
  <sheetFormatPr defaultColWidth="12.59765625" defaultRowHeight="18" x14ac:dyDescent="0.35"/>
  <cols>
    <col min="1" max="1" width="41.69921875" style="2" customWidth="1"/>
    <col min="2" max="2" width="8.09765625" style="2" customWidth="1"/>
    <col min="3" max="5" width="7.8984375" style="2" customWidth="1"/>
    <col min="6" max="16" width="7.8984375" style="2" bestFit="1" customWidth="1"/>
    <col min="17" max="16384" width="12.59765625" style="2"/>
  </cols>
  <sheetData>
    <row r="1" spans="1:16" ht="22.95" customHeight="1" x14ac:dyDescent="0.45">
      <c r="A1" s="75" t="s">
        <v>37</v>
      </c>
      <c r="B1" s="76"/>
      <c r="C1" s="76"/>
      <c r="D1" s="76"/>
      <c r="E1" s="76"/>
      <c r="F1" s="76"/>
      <c r="G1" s="76"/>
      <c r="H1" s="76"/>
      <c r="I1" s="76"/>
      <c r="J1" s="76"/>
      <c r="K1" s="76"/>
      <c r="L1" s="76"/>
      <c r="M1" s="76"/>
      <c r="N1" s="76"/>
      <c r="O1" s="76"/>
      <c r="P1" s="77"/>
    </row>
    <row r="2" spans="1:16" ht="14.25" customHeight="1" x14ac:dyDescent="0.35">
      <c r="A2" s="78" t="s">
        <v>0</v>
      </c>
      <c r="B2" s="79"/>
      <c r="C2" s="79"/>
      <c r="D2" s="79"/>
      <c r="E2" s="79"/>
      <c r="F2" s="79"/>
      <c r="G2" s="79"/>
      <c r="H2" s="79"/>
      <c r="I2" s="79"/>
      <c r="J2" s="79"/>
      <c r="K2" s="79"/>
      <c r="L2" s="79"/>
      <c r="M2" s="79"/>
      <c r="N2" s="79"/>
      <c r="O2" s="79"/>
      <c r="P2" s="80"/>
    </row>
    <row r="3" spans="1:16" ht="15.6" customHeight="1" x14ac:dyDescent="0.35">
      <c r="A3" s="7" t="s">
        <v>1</v>
      </c>
      <c r="B3" s="28">
        <v>44342</v>
      </c>
      <c r="C3" s="29">
        <v>44349</v>
      </c>
      <c r="D3" s="36">
        <v>44356</v>
      </c>
      <c r="E3" s="44">
        <v>44363</v>
      </c>
      <c r="F3" s="44">
        <v>44370</v>
      </c>
      <c r="G3" s="37">
        <v>44377</v>
      </c>
      <c r="H3" s="29">
        <v>44384</v>
      </c>
      <c r="I3" s="30">
        <v>44391.14</v>
      </c>
      <c r="J3" s="47">
        <v>44398.14</v>
      </c>
      <c r="K3" s="30">
        <v>44405.14</v>
      </c>
      <c r="L3" s="48">
        <v>44412</v>
      </c>
      <c r="M3" s="44">
        <v>44419</v>
      </c>
      <c r="N3" s="37">
        <v>44426</v>
      </c>
      <c r="O3" s="65">
        <v>44433</v>
      </c>
      <c r="P3" s="44">
        <v>44440</v>
      </c>
    </row>
    <row r="4" spans="1:16" ht="15" customHeight="1" x14ac:dyDescent="0.35">
      <c r="A4" s="69" t="s">
        <v>2</v>
      </c>
      <c r="B4" s="70"/>
      <c r="C4" s="70"/>
      <c r="D4" s="70"/>
      <c r="E4" s="70"/>
      <c r="F4" s="70"/>
      <c r="G4" s="70"/>
      <c r="H4" s="70"/>
      <c r="I4" s="70"/>
      <c r="J4" s="70"/>
      <c r="K4" s="70"/>
      <c r="L4" s="70"/>
      <c r="M4" s="70"/>
      <c r="N4" s="70"/>
      <c r="O4" s="81"/>
      <c r="P4" s="64"/>
    </row>
    <row r="5" spans="1:16" ht="15.6" customHeight="1" x14ac:dyDescent="0.35">
      <c r="A5" s="24" t="s">
        <v>3</v>
      </c>
      <c r="B5" s="18">
        <v>10</v>
      </c>
      <c r="C5" s="19">
        <v>10</v>
      </c>
      <c r="D5" s="31">
        <v>146</v>
      </c>
      <c r="E5" s="4">
        <v>10</v>
      </c>
      <c r="F5" s="57">
        <v>41</v>
      </c>
      <c r="G5" s="57">
        <v>10</v>
      </c>
      <c r="H5" s="20">
        <v>31</v>
      </c>
      <c r="I5" s="19">
        <v>20</v>
      </c>
      <c r="J5" s="5" t="s">
        <v>5</v>
      </c>
      <c r="K5" s="19">
        <v>52</v>
      </c>
      <c r="L5" s="49" t="s">
        <v>5</v>
      </c>
      <c r="M5" s="17" t="s">
        <v>32</v>
      </c>
      <c r="N5" s="54" t="s">
        <v>32</v>
      </c>
      <c r="O5" s="54">
        <v>30</v>
      </c>
      <c r="P5" s="5">
        <v>52</v>
      </c>
    </row>
    <row r="6" spans="1:16" ht="15.6" customHeight="1" x14ac:dyDescent="0.35">
      <c r="A6" s="8" t="s">
        <v>33</v>
      </c>
      <c r="B6" s="4">
        <v>97</v>
      </c>
      <c r="C6" s="5" t="s">
        <v>5</v>
      </c>
      <c r="D6" s="32">
        <v>85</v>
      </c>
      <c r="E6" s="4">
        <v>10</v>
      </c>
      <c r="F6" s="57" t="s">
        <v>32</v>
      </c>
      <c r="G6" s="57" t="s">
        <v>32</v>
      </c>
      <c r="H6" s="17" t="s">
        <v>32</v>
      </c>
      <c r="I6" s="5" t="s">
        <v>32</v>
      </c>
      <c r="J6" s="5" t="s">
        <v>32</v>
      </c>
      <c r="K6" s="5" t="s">
        <v>32</v>
      </c>
      <c r="L6" s="32" t="s">
        <v>32</v>
      </c>
      <c r="M6" s="17" t="s">
        <v>32</v>
      </c>
      <c r="N6" s="54" t="s">
        <v>32</v>
      </c>
      <c r="O6" s="54" t="s">
        <v>32</v>
      </c>
      <c r="P6" s="5" t="s">
        <v>32</v>
      </c>
    </row>
    <row r="7" spans="1:16" ht="15.6" customHeight="1" x14ac:dyDescent="0.35">
      <c r="A7" s="14" t="s">
        <v>34</v>
      </c>
      <c r="B7" s="33" t="s">
        <v>32</v>
      </c>
      <c r="C7" s="4" t="s">
        <v>32</v>
      </c>
      <c r="D7" s="39" t="s">
        <v>32</v>
      </c>
      <c r="E7" s="6">
        <v>546</v>
      </c>
      <c r="F7" s="41">
        <v>393</v>
      </c>
      <c r="G7" s="42">
        <v>228</v>
      </c>
      <c r="H7" s="21">
        <v>171</v>
      </c>
      <c r="I7" s="16">
        <v>85</v>
      </c>
      <c r="J7" s="6">
        <v>183</v>
      </c>
      <c r="K7" s="15">
        <v>63</v>
      </c>
      <c r="L7" s="35">
        <v>209</v>
      </c>
      <c r="M7" s="52">
        <v>1455</v>
      </c>
      <c r="N7" s="55">
        <v>373</v>
      </c>
      <c r="O7" s="54">
        <v>74</v>
      </c>
      <c r="P7" s="5">
        <v>62</v>
      </c>
    </row>
    <row r="8" spans="1:16" ht="15.6" customHeight="1" x14ac:dyDescent="0.35">
      <c r="A8" s="14" t="s">
        <v>36</v>
      </c>
      <c r="B8" s="39" t="s">
        <v>32</v>
      </c>
      <c r="C8" s="39" t="s">
        <v>32</v>
      </c>
      <c r="D8" s="39" t="s">
        <v>32</v>
      </c>
      <c r="E8" s="39" t="s">
        <v>32</v>
      </c>
      <c r="F8" s="39" t="s">
        <v>32</v>
      </c>
      <c r="G8" s="57" t="s">
        <v>32</v>
      </c>
      <c r="H8" s="39" t="s">
        <v>32</v>
      </c>
      <c r="I8" s="39" t="s">
        <v>32</v>
      </c>
      <c r="J8" s="39" t="s">
        <v>32</v>
      </c>
      <c r="K8" s="39" t="s">
        <v>32</v>
      </c>
      <c r="L8" s="39" t="s">
        <v>32</v>
      </c>
      <c r="M8" s="52">
        <v>2489</v>
      </c>
      <c r="N8" s="55">
        <v>269</v>
      </c>
      <c r="O8" s="54">
        <v>30</v>
      </c>
      <c r="P8" s="5">
        <v>31</v>
      </c>
    </row>
    <row r="9" spans="1:16" ht="15.6" customHeight="1" x14ac:dyDescent="0.35">
      <c r="A9" s="71" t="s">
        <v>4</v>
      </c>
      <c r="B9" s="72"/>
      <c r="C9" s="72"/>
      <c r="D9" s="72"/>
      <c r="E9" s="72"/>
      <c r="F9" s="72"/>
      <c r="G9" s="72"/>
      <c r="H9" s="72"/>
      <c r="I9" s="72"/>
      <c r="J9" s="72"/>
      <c r="K9" s="72"/>
      <c r="L9" s="72"/>
      <c r="M9" s="72"/>
      <c r="N9" s="72"/>
      <c r="O9" s="72"/>
      <c r="P9" s="60"/>
    </row>
    <row r="10" spans="1:16" ht="15" customHeight="1" x14ac:dyDescent="0.35">
      <c r="A10" s="25" t="s">
        <v>31</v>
      </c>
      <c r="B10" s="22" t="s">
        <v>5</v>
      </c>
      <c r="C10" s="23">
        <v>30</v>
      </c>
      <c r="D10" s="38">
        <v>63</v>
      </c>
      <c r="E10" s="4">
        <v>10</v>
      </c>
      <c r="F10" s="4">
        <v>10</v>
      </c>
      <c r="G10" s="4" t="s">
        <v>5</v>
      </c>
      <c r="H10" s="23">
        <v>10</v>
      </c>
      <c r="I10" s="23">
        <v>20</v>
      </c>
      <c r="J10" s="5">
        <v>52</v>
      </c>
      <c r="K10" s="23">
        <v>10</v>
      </c>
      <c r="L10" s="50">
        <v>10</v>
      </c>
      <c r="M10" s="53">
        <v>650</v>
      </c>
      <c r="N10" s="55">
        <v>109</v>
      </c>
      <c r="O10" s="54">
        <v>30</v>
      </c>
      <c r="P10" s="5">
        <v>31</v>
      </c>
    </row>
    <row r="11" spans="1:16" ht="15.6" customHeight="1" x14ac:dyDescent="0.35">
      <c r="A11" s="73" t="s">
        <v>25</v>
      </c>
      <c r="B11" s="74"/>
      <c r="C11" s="74"/>
      <c r="D11" s="74"/>
      <c r="E11" s="74"/>
      <c r="F11" s="74"/>
      <c r="G11" s="74"/>
      <c r="H11" s="74"/>
      <c r="I11" s="74"/>
      <c r="J11" s="74"/>
      <c r="K11" s="74"/>
      <c r="L11" s="74"/>
      <c r="M11" s="74"/>
      <c r="N11" s="74"/>
      <c r="O11" s="74"/>
      <c r="P11" s="60"/>
    </row>
    <row r="12" spans="1:16" ht="15" customHeight="1" x14ac:dyDescent="0.35">
      <c r="A12" s="26" t="s">
        <v>13</v>
      </c>
      <c r="B12" s="18">
        <v>20</v>
      </c>
      <c r="C12" s="19">
        <v>10</v>
      </c>
      <c r="D12" s="40">
        <v>10</v>
      </c>
      <c r="E12" s="6">
        <v>195</v>
      </c>
      <c r="F12" s="4">
        <v>20</v>
      </c>
      <c r="G12" s="4" t="s">
        <v>5</v>
      </c>
      <c r="H12" s="20" t="s">
        <v>5</v>
      </c>
      <c r="I12" s="19" t="s">
        <v>32</v>
      </c>
      <c r="J12" s="5" t="s">
        <v>32</v>
      </c>
      <c r="K12" s="5" t="s">
        <v>32</v>
      </c>
      <c r="L12" s="32" t="s">
        <v>32</v>
      </c>
      <c r="M12" s="17" t="s">
        <v>32</v>
      </c>
      <c r="N12" s="54" t="s">
        <v>32</v>
      </c>
      <c r="O12" s="54" t="s">
        <v>32</v>
      </c>
      <c r="P12" s="5" t="s">
        <v>32</v>
      </c>
    </row>
    <row r="13" spans="1:16" ht="15" customHeight="1" x14ac:dyDescent="0.35">
      <c r="A13" s="9" t="s">
        <v>11</v>
      </c>
      <c r="B13" s="4">
        <v>10</v>
      </c>
      <c r="C13" s="5">
        <v>30</v>
      </c>
      <c r="D13" s="41">
        <v>107</v>
      </c>
      <c r="E13" s="6">
        <v>173</v>
      </c>
      <c r="F13" s="4">
        <v>10</v>
      </c>
      <c r="G13" s="4">
        <v>10</v>
      </c>
      <c r="H13" s="17">
        <v>30</v>
      </c>
      <c r="I13" s="5" t="s">
        <v>5</v>
      </c>
      <c r="J13" s="5" t="s">
        <v>5</v>
      </c>
      <c r="K13" s="5">
        <v>10</v>
      </c>
      <c r="L13" s="43" t="s">
        <v>5</v>
      </c>
      <c r="M13" s="17">
        <v>75</v>
      </c>
      <c r="N13" s="54">
        <v>20</v>
      </c>
      <c r="O13" s="54">
        <v>20</v>
      </c>
      <c r="P13" s="5">
        <v>63</v>
      </c>
    </row>
    <row r="14" spans="1:16" ht="15" customHeight="1" x14ac:dyDescent="0.35">
      <c r="A14" s="9" t="s">
        <v>24</v>
      </c>
      <c r="B14" s="4" t="s">
        <v>5</v>
      </c>
      <c r="C14" s="5" t="s">
        <v>5</v>
      </c>
      <c r="D14" s="32">
        <v>20</v>
      </c>
      <c r="E14" s="4">
        <v>10</v>
      </c>
      <c r="F14" s="4" t="s">
        <v>5</v>
      </c>
      <c r="G14" s="4" t="s">
        <v>5</v>
      </c>
      <c r="H14" s="17">
        <v>10</v>
      </c>
      <c r="I14" s="5">
        <v>10</v>
      </c>
      <c r="J14" s="5">
        <v>10</v>
      </c>
      <c r="K14" s="5">
        <v>10</v>
      </c>
      <c r="L14" s="43" t="s">
        <v>5</v>
      </c>
      <c r="M14" s="17">
        <v>20</v>
      </c>
      <c r="N14" s="54">
        <v>74</v>
      </c>
      <c r="O14" s="54">
        <v>10</v>
      </c>
      <c r="P14" s="6">
        <v>695</v>
      </c>
    </row>
    <row r="15" spans="1:16" ht="15" customHeight="1" x14ac:dyDescent="0.35">
      <c r="A15" s="9" t="s">
        <v>14</v>
      </c>
      <c r="B15" s="4">
        <v>63</v>
      </c>
      <c r="C15" s="5">
        <v>63</v>
      </c>
      <c r="D15" s="32">
        <v>85</v>
      </c>
      <c r="E15" s="4">
        <v>31</v>
      </c>
      <c r="F15" s="4">
        <v>86</v>
      </c>
      <c r="G15" s="4">
        <v>20</v>
      </c>
      <c r="H15" s="17">
        <v>20</v>
      </c>
      <c r="I15" s="5">
        <v>10</v>
      </c>
      <c r="J15" s="6">
        <v>132</v>
      </c>
      <c r="K15" s="4">
        <v>20</v>
      </c>
      <c r="L15" s="34">
        <v>75</v>
      </c>
      <c r="M15" s="53">
        <v>109</v>
      </c>
      <c r="N15" s="54">
        <v>41</v>
      </c>
      <c r="O15" s="54">
        <v>20</v>
      </c>
      <c r="P15" s="5">
        <v>52</v>
      </c>
    </row>
    <row r="16" spans="1:16" ht="15" customHeight="1" x14ac:dyDescent="0.35">
      <c r="A16" s="9" t="s">
        <v>15</v>
      </c>
      <c r="B16" s="4">
        <v>20</v>
      </c>
      <c r="C16" s="5" t="s">
        <v>5</v>
      </c>
      <c r="D16" s="41">
        <v>189</v>
      </c>
      <c r="E16" s="4">
        <v>41</v>
      </c>
      <c r="F16" s="4">
        <v>73</v>
      </c>
      <c r="G16" s="4" t="s">
        <v>5</v>
      </c>
      <c r="H16" s="17">
        <v>52</v>
      </c>
      <c r="I16" s="5">
        <v>31</v>
      </c>
      <c r="J16" s="5">
        <v>10</v>
      </c>
      <c r="K16" s="5">
        <v>10</v>
      </c>
      <c r="L16" s="43">
        <v>10</v>
      </c>
      <c r="M16" s="17">
        <v>31</v>
      </c>
      <c r="N16" s="54">
        <v>86</v>
      </c>
      <c r="O16" s="54">
        <v>20</v>
      </c>
      <c r="P16" s="5">
        <v>31</v>
      </c>
    </row>
    <row r="17" spans="1:16" ht="15" customHeight="1" x14ac:dyDescent="0.35">
      <c r="A17" s="9" t="s">
        <v>6</v>
      </c>
      <c r="B17" s="6">
        <v>548</v>
      </c>
      <c r="C17" s="5">
        <v>31</v>
      </c>
      <c r="D17" s="32">
        <v>97</v>
      </c>
      <c r="E17" s="4">
        <v>30</v>
      </c>
      <c r="F17" s="4">
        <v>41</v>
      </c>
      <c r="G17" s="4">
        <v>51</v>
      </c>
      <c r="H17" s="17">
        <v>10</v>
      </c>
      <c r="I17" s="5">
        <v>75</v>
      </c>
      <c r="J17" s="5">
        <v>52</v>
      </c>
      <c r="K17" s="5">
        <v>20</v>
      </c>
      <c r="L17" s="43">
        <v>86</v>
      </c>
      <c r="M17" s="17">
        <v>10</v>
      </c>
      <c r="N17" s="54">
        <v>52</v>
      </c>
      <c r="O17" s="54">
        <v>10</v>
      </c>
      <c r="P17" s="5">
        <v>97</v>
      </c>
    </row>
    <row r="18" spans="1:16" ht="15" customHeight="1" x14ac:dyDescent="0.35">
      <c r="A18" s="10" t="s">
        <v>16</v>
      </c>
      <c r="B18" s="4">
        <v>10</v>
      </c>
      <c r="C18" s="5" t="s">
        <v>5</v>
      </c>
      <c r="D18" s="32" t="s">
        <v>5</v>
      </c>
      <c r="E18" s="4">
        <v>20</v>
      </c>
      <c r="F18" s="4" t="s">
        <v>5</v>
      </c>
      <c r="G18" s="4">
        <v>10</v>
      </c>
      <c r="H18" s="17">
        <v>20</v>
      </c>
      <c r="I18" s="5" t="s">
        <v>5</v>
      </c>
      <c r="J18" s="5" t="s">
        <v>5</v>
      </c>
      <c r="K18" s="5">
        <v>10</v>
      </c>
      <c r="L18" s="43">
        <v>10</v>
      </c>
      <c r="M18" s="17" t="s">
        <v>5</v>
      </c>
      <c r="N18" s="54">
        <v>30</v>
      </c>
      <c r="O18" s="54">
        <v>20</v>
      </c>
      <c r="P18" s="5">
        <v>52</v>
      </c>
    </row>
    <row r="19" spans="1:16" ht="15" customHeight="1" x14ac:dyDescent="0.35">
      <c r="A19" s="9" t="s">
        <v>17</v>
      </c>
      <c r="B19" s="6">
        <v>148</v>
      </c>
      <c r="C19" s="5" t="s">
        <v>5</v>
      </c>
      <c r="D19" s="32">
        <v>52</v>
      </c>
      <c r="E19" s="4">
        <v>20</v>
      </c>
      <c r="F19" s="4">
        <v>10</v>
      </c>
      <c r="G19" s="4">
        <v>10</v>
      </c>
      <c r="H19" s="17" t="s">
        <v>5</v>
      </c>
      <c r="I19" s="5">
        <v>10</v>
      </c>
      <c r="J19" s="5" t="s">
        <v>5</v>
      </c>
      <c r="K19" s="5">
        <v>30</v>
      </c>
      <c r="L19" s="43" t="s">
        <v>5</v>
      </c>
      <c r="M19" s="17" t="s">
        <v>5</v>
      </c>
      <c r="N19" s="54" t="s">
        <v>5</v>
      </c>
      <c r="O19" s="54" t="s">
        <v>5</v>
      </c>
      <c r="P19" s="5">
        <v>20</v>
      </c>
    </row>
    <row r="20" spans="1:16" ht="15" customHeight="1" x14ac:dyDescent="0.35">
      <c r="A20" s="9" t="s">
        <v>18</v>
      </c>
      <c r="B20" s="4">
        <v>10</v>
      </c>
      <c r="C20" s="5" t="s">
        <v>5</v>
      </c>
      <c r="D20" s="41">
        <v>183</v>
      </c>
      <c r="E20" s="4">
        <v>84</v>
      </c>
      <c r="F20" s="4">
        <v>10</v>
      </c>
      <c r="G20" s="4" t="s">
        <v>5</v>
      </c>
      <c r="H20" s="17" t="s">
        <v>5</v>
      </c>
      <c r="I20" s="5" t="s">
        <v>5</v>
      </c>
      <c r="J20" s="5" t="s">
        <v>5</v>
      </c>
      <c r="K20" s="5">
        <v>20</v>
      </c>
      <c r="L20" s="43" t="s">
        <v>5</v>
      </c>
      <c r="M20" s="17" t="s">
        <v>5</v>
      </c>
      <c r="N20" s="54">
        <v>41</v>
      </c>
      <c r="O20" s="54" t="s">
        <v>5</v>
      </c>
      <c r="P20" s="5" t="s">
        <v>5</v>
      </c>
    </row>
    <row r="21" spans="1:16" ht="15" customHeight="1" x14ac:dyDescent="0.35">
      <c r="A21" s="10" t="s">
        <v>28</v>
      </c>
      <c r="B21" s="4">
        <v>10</v>
      </c>
      <c r="C21" s="5" t="s">
        <v>5</v>
      </c>
      <c r="D21" s="32">
        <v>10</v>
      </c>
      <c r="E21" s="4">
        <v>10</v>
      </c>
      <c r="F21" s="4">
        <v>20</v>
      </c>
      <c r="G21" s="4">
        <v>10</v>
      </c>
      <c r="H21" s="17" t="s">
        <v>5</v>
      </c>
      <c r="I21" s="5" t="s">
        <v>5</v>
      </c>
      <c r="J21" s="5" t="s">
        <v>5</v>
      </c>
      <c r="K21" s="5" t="s">
        <v>5</v>
      </c>
      <c r="L21" s="43" t="s">
        <v>5</v>
      </c>
      <c r="M21" s="17" t="s">
        <v>5</v>
      </c>
      <c r="N21" s="54" t="s">
        <v>5</v>
      </c>
      <c r="O21" s="54" t="s">
        <v>5</v>
      </c>
      <c r="P21" s="5" t="s">
        <v>5</v>
      </c>
    </row>
    <row r="22" spans="1:16" ht="15" customHeight="1" x14ac:dyDescent="0.35">
      <c r="A22" s="9" t="s">
        <v>19</v>
      </c>
      <c r="B22" s="4">
        <v>84</v>
      </c>
      <c r="C22" s="5">
        <v>10</v>
      </c>
      <c r="D22" s="41">
        <v>109</v>
      </c>
      <c r="E22" s="4">
        <v>10</v>
      </c>
      <c r="F22" s="4">
        <v>52</v>
      </c>
      <c r="G22" s="4">
        <v>10</v>
      </c>
      <c r="H22" s="17" t="s">
        <v>5</v>
      </c>
      <c r="I22" s="5">
        <v>31</v>
      </c>
      <c r="J22" s="5">
        <v>41</v>
      </c>
      <c r="K22" s="5">
        <v>20</v>
      </c>
      <c r="L22" s="43">
        <v>31</v>
      </c>
      <c r="M22" s="17">
        <v>31</v>
      </c>
      <c r="N22" s="54" t="s">
        <v>5</v>
      </c>
      <c r="O22" s="54" t="s">
        <v>5</v>
      </c>
      <c r="P22" s="5">
        <v>10</v>
      </c>
    </row>
    <row r="23" spans="1:16" ht="15" customHeight="1" x14ac:dyDescent="0.35">
      <c r="A23" s="9" t="s">
        <v>20</v>
      </c>
      <c r="B23" s="4">
        <v>41</v>
      </c>
      <c r="C23" s="5">
        <v>10</v>
      </c>
      <c r="D23" s="32">
        <v>20</v>
      </c>
      <c r="E23" s="4">
        <v>31</v>
      </c>
      <c r="F23" s="6">
        <v>109</v>
      </c>
      <c r="G23" s="4" t="s">
        <v>5</v>
      </c>
      <c r="H23" s="17" t="s">
        <v>5</v>
      </c>
      <c r="I23" s="5" t="s">
        <v>5</v>
      </c>
      <c r="J23" s="5" t="s">
        <v>5</v>
      </c>
      <c r="K23" s="5">
        <v>10</v>
      </c>
      <c r="L23" s="43">
        <v>20</v>
      </c>
      <c r="M23" s="53">
        <v>171</v>
      </c>
      <c r="N23" s="54">
        <v>84</v>
      </c>
      <c r="O23" s="54">
        <v>10</v>
      </c>
      <c r="P23" s="5">
        <v>31</v>
      </c>
    </row>
    <row r="24" spans="1:16" ht="15" customHeight="1" x14ac:dyDescent="0.35">
      <c r="A24" s="9" t="s">
        <v>29</v>
      </c>
      <c r="B24" s="6">
        <v>487</v>
      </c>
      <c r="C24" s="5">
        <v>10</v>
      </c>
      <c r="D24" s="41">
        <v>383</v>
      </c>
      <c r="E24" s="6">
        <v>160</v>
      </c>
      <c r="F24" s="6">
        <v>638</v>
      </c>
      <c r="G24" s="4">
        <v>31</v>
      </c>
      <c r="H24" s="17" t="s">
        <v>5</v>
      </c>
      <c r="I24" s="5">
        <v>10</v>
      </c>
      <c r="J24" s="5">
        <v>85</v>
      </c>
      <c r="K24" s="5">
        <v>10</v>
      </c>
      <c r="L24" s="43">
        <v>75</v>
      </c>
      <c r="M24" s="53">
        <v>867</v>
      </c>
      <c r="N24" s="55">
        <v>153</v>
      </c>
      <c r="O24" s="54">
        <v>20</v>
      </c>
      <c r="P24" s="5">
        <v>10</v>
      </c>
    </row>
    <row r="25" spans="1:16" ht="15" customHeight="1" x14ac:dyDescent="0.35">
      <c r="A25" s="9" t="s">
        <v>21</v>
      </c>
      <c r="B25" s="4" t="s">
        <v>5</v>
      </c>
      <c r="C25" s="5" t="s">
        <v>5</v>
      </c>
      <c r="D25" s="32">
        <v>63</v>
      </c>
      <c r="E25" s="4">
        <v>41</v>
      </c>
      <c r="F25" s="4">
        <v>20</v>
      </c>
      <c r="G25" s="4" t="s">
        <v>5</v>
      </c>
      <c r="H25" s="17" t="s">
        <v>5</v>
      </c>
      <c r="I25" s="5">
        <v>10</v>
      </c>
      <c r="J25" s="5">
        <v>10</v>
      </c>
      <c r="K25" s="5" t="s">
        <v>5</v>
      </c>
      <c r="L25" s="43">
        <v>30</v>
      </c>
      <c r="M25" s="17">
        <v>20</v>
      </c>
      <c r="N25" s="54">
        <v>10</v>
      </c>
      <c r="O25" s="54" t="s">
        <v>5</v>
      </c>
      <c r="P25" s="5" t="s">
        <v>5</v>
      </c>
    </row>
    <row r="26" spans="1:16" ht="15" customHeight="1" x14ac:dyDescent="0.35">
      <c r="A26" s="9" t="s">
        <v>7</v>
      </c>
      <c r="B26" s="6">
        <v>156</v>
      </c>
      <c r="C26" s="5" t="s">
        <v>5</v>
      </c>
      <c r="D26" s="32">
        <v>98</v>
      </c>
      <c r="E26" s="4">
        <v>30</v>
      </c>
      <c r="F26" s="6">
        <v>121</v>
      </c>
      <c r="G26" s="4">
        <v>20</v>
      </c>
      <c r="H26" s="17">
        <v>10</v>
      </c>
      <c r="I26" s="5">
        <v>31</v>
      </c>
      <c r="J26" s="5">
        <v>10</v>
      </c>
      <c r="K26" s="5" t="s">
        <v>5</v>
      </c>
      <c r="L26" s="43">
        <v>10</v>
      </c>
      <c r="M26" s="17">
        <v>41</v>
      </c>
      <c r="N26" s="55">
        <v>169</v>
      </c>
      <c r="O26" s="54" t="s">
        <v>5</v>
      </c>
      <c r="P26" s="5">
        <v>10</v>
      </c>
    </row>
    <row r="27" spans="1:16" ht="15" customHeight="1" x14ac:dyDescent="0.35">
      <c r="A27" s="9" t="s">
        <v>22</v>
      </c>
      <c r="B27" s="4">
        <v>86</v>
      </c>
      <c r="C27" s="5" t="s">
        <v>5</v>
      </c>
      <c r="D27" s="41">
        <v>158</v>
      </c>
      <c r="E27" s="4">
        <v>20</v>
      </c>
      <c r="F27" s="4">
        <v>31</v>
      </c>
      <c r="G27" s="4" t="s">
        <v>5</v>
      </c>
      <c r="H27" s="17">
        <v>10</v>
      </c>
      <c r="I27" s="5" t="s">
        <v>5</v>
      </c>
      <c r="J27" s="5">
        <v>10</v>
      </c>
      <c r="K27" s="5" t="s">
        <v>5</v>
      </c>
      <c r="L27" s="43">
        <v>10</v>
      </c>
      <c r="M27" s="17" t="s">
        <v>5</v>
      </c>
      <c r="N27" s="54">
        <v>41</v>
      </c>
      <c r="O27" s="54" t="s">
        <v>5</v>
      </c>
      <c r="P27" s="5">
        <v>10</v>
      </c>
    </row>
    <row r="28" spans="1:16" ht="15" customHeight="1" x14ac:dyDescent="0.35">
      <c r="A28" s="10" t="s">
        <v>23</v>
      </c>
      <c r="B28" s="4">
        <v>41</v>
      </c>
      <c r="C28" s="4" t="s">
        <v>32</v>
      </c>
      <c r="D28" s="43">
        <v>20</v>
      </c>
      <c r="E28" s="4" t="s">
        <v>32</v>
      </c>
      <c r="F28" s="4" t="s">
        <v>32</v>
      </c>
      <c r="G28" s="4" t="s">
        <v>5</v>
      </c>
      <c r="H28" s="17">
        <v>10</v>
      </c>
      <c r="I28" s="5" t="s">
        <v>5</v>
      </c>
      <c r="J28" s="5" t="s">
        <v>5</v>
      </c>
      <c r="K28" s="5">
        <v>20</v>
      </c>
      <c r="L28" s="43" t="s">
        <v>5</v>
      </c>
      <c r="M28" s="17" t="s">
        <v>5</v>
      </c>
      <c r="N28" s="54" t="s">
        <v>32</v>
      </c>
      <c r="O28" s="54">
        <v>10</v>
      </c>
      <c r="P28" s="5">
        <v>10</v>
      </c>
    </row>
    <row r="29" spans="1:16" ht="15" customHeight="1" x14ac:dyDescent="0.35">
      <c r="A29" s="9" t="s">
        <v>8</v>
      </c>
      <c r="B29" s="4">
        <v>10</v>
      </c>
      <c r="C29" s="5" t="s">
        <v>5</v>
      </c>
      <c r="D29" s="41">
        <v>865</v>
      </c>
      <c r="E29" s="4">
        <v>52</v>
      </c>
      <c r="F29" s="4">
        <v>20</v>
      </c>
      <c r="G29" s="4">
        <v>52</v>
      </c>
      <c r="H29" s="17">
        <v>10</v>
      </c>
      <c r="I29" s="5">
        <v>31</v>
      </c>
      <c r="J29" s="5">
        <v>10</v>
      </c>
      <c r="K29" s="5" t="s">
        <v>5</v>
      </c>
      <c r="L29" s="43">
        <v>20</v>
      </c>
      <c r="M29" s="17">
        <v>30</v>
      </c>
      <c r="N29" s="54" t="s">
        <v>5</v>
      </c>
      <c r="O29" s="54" t="s">
        <v>5</v>
      </c>
      <c r="P29" s="5">
        <v>52</v>
      </c>
    </row>
    <row r="30" spans="1:16" ht="15" customHeight="1" x14ac:dyDescent="0.35">
      <c r="A30" s="11" t="s">
        <v>9</v>
      </c>
      <c r="B30" s="4" t="s">
        <v>5</v>
      </c>
      <c r="C30" s="5" t="s">
        <v>5</v>
      </c>
      <c r="D30" s="32">
        <v>20</v>
      </c>
      <c r="E30" s="4">
        <v>30</v>
      </c>
      <c r="F30" s="4">
        <v>63</v>
      </c>
      <c r="G30" s="4">
        <v>10</v>
      </c>
      <c r="H30" s="17" t="s">
        <v>5</v>
      </c>
      <c r="I30" s="5" t="s">
        <v>5</v>
      </c>
      <c r="J30" s="5" t="s">
        <v>5</v>
      </c>
      <c r="K30" s="5">
        <v>10</v>
      </c>
      <c r="L30" s="43" t="s">
        <v>5</v>
      </c>
      <c r="M30" s="17" t="s">
        <v>5</v>
      </c>
      <c r="N30" s="54">
        <v>10</v>
      </c>
      <c r="O30" s="54" t="s">
        <v>5</v>
      </c>
      <c r="P30" s="5" t="s">
        <v>5</v>
      </c>
    </row>
    <row r="31" spans="1:16" ht="15" customHeight="1" x14ac:dyDescent="0.35">
      <c r="A31" s="14" t="s">
        <v>10</v>
      </c>
      <c r="B31" s="15">
        <v>52</v>
      </c>
      <c r="C31" s="16" t="s">
        <v>5</v>
      </c>
      <c r="D31" s="42">
        <v>187</v>
      </c>
      <c r="E31" s="45">
        <v>266</v>
      </c>
      <c r="F31" s="15">
        <v>74</v>
      </c>
      <c r="G31" s="15">
        <v>10</v>
      </c>
      <c r="H31" s="46">
        <v>20</v>
      </c>
      <c r="I31" s="16" t="s">
        <v>5</v>
      </c>
      <c r="J31" s="16">
        <v>95</v>
      </c>
      <c r="K31" s="16">
        <v>10</v>
      </c>
      <c r="L31" s="51" t="s">
        <v>5</v>
      </c>
      <c r="M31" s="17">
        <v>31</v>
      </c>
      <c r="N31" s="54" t="s">
        <v>5</v>
      </c>
      <c r="O31" s="54">
        <v>31</v>
      </c>
      <c r="P31" s="5">
        <v>20</v>
      </c>
    </row>
    <row r="32" spans="1:16" ht="47.7" customHeight="1" x14ac:dyDescent="0.35">
      <c r="A32" s="66" t="s">
        <v>12</v>
      </c>
      <c r="B32" s="67"/>
      <c r="C32" s="67"/>
      <c r="D32" s="67"/>
      <c r="E32" s="67"/>
      <c r="F32" s="67"/>
      <c r="G32" s="67"/>
      <c r="H32" s="67"/>
      <c r="I32" s="67"/>
      <c r="J32" s="67"/>
      <c r="K32" s="67"/>
      <c r="L32" s="67"/>
      <c r="M32" s="67"/>
      <c r="N32" s="67"/>
      <c r="O32" s="67"/>
      <c r="P32" s="68"/>
    </row>
    <row r="33" ht="14.25" customHeight="1" x14ac:dyDescent="0.35"/>
    <row r="34" ht="14.25" customHeight="1" x14ac:dyDescent="0.35"/>
    <row r="35" ht="14.25" customHeight="1" x14ac:dyDescent="0.35"/>
    <row r="36" ht="14.25" customHeight="1" x14ac:dyDescent="0.35"/>
  </sheetData>
  <mergeCells count="6">
    <mergeCell ref="A1:P1"/>
    <mergeCell ref="A2:P2"/>
    <mergeCell ref="A4:O4"/>
    <mergeCell ref="A9:O9"/>
    <mergeCell ref="A11:O11"/>
    <mergeCell ref="A32:P32"/>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A3" sqref="A3"/>
    </sheetView>
  </sheetViews>
  <sheetFormatPr defaultRowHeight="13.8" x14ac:dyDescent="0.25"/>
  <sheetData>
    <row r="1" spans="1:1" x14ac:dyDescent="0.25">
      <c r="A1" t="s">
        <v>26</v>
      </c>
    </row>
    <row r="2" spans="1:1" x14ac:dyDescent="0.25">
      <c r="A2"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Mallory Box</cp:lastModifiedBy>
  <dcterms:created xsi:type="dcterms:W3CDTF">2021-05-21T01:04:15Z</dcterms:created>
  <dcterms:modified xsi:type="dcterms:W3CDTF">2023-06-05T15:55:08Z</dcterms:modified>
</cp:coreProperties>
</file>